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3020" windowHeight="8010"/>
  </bookViews>
  <sheets>
    <sheet name="ПП 2015 год" sheetId="2" r:id="rId1"/>
    <sheet name="ЭЭ 2015 год" sheetId="3" r:id="rId2"/>
  </sheets>
  <definedNames>
    <definedName name="_xlnm.Print_Titles" localSheetId="0">'ПП 2015 год'!$8:$9</definedName>
    <definedName name="_xlnm.Print_Area" localSheetId="0">'ПП 2015 год'!$A$1:$R$111</definedName>
    <definedName name="_xlnm.Print_Area" localSheetId="1">'ЭЭ 2015 год'!$A$1:$AU$61</definedName>
  </definedNames>
  <calcPr calcId="125725" fullCalcOnLoad="1"/>
</workbook>
</file>

<file path=xl/calcChain.xml><?xml version="1.0" encoding="utf-8"?>
<calcChain xmlns="http://schemas.openxmlformats.org/spreadsheetml/2006/main">
  <c r="I95" i="2"/>
  <c r="H95"/>
  <c r="G95"/>
  <c r="F95"/>
  <c r="E95"/>
  <c r="D95"/>
  <c r="G89"/>
  <c r="F89"/>
  <c r="E89"/>
  <c r="D89"/>
  <c r="O18"/>
  <c r="N18"/>
  <c r="M18"/>
  <c r="L18"/>
  <c r="K18"/>
  <c r="J18"/>
  <c r="Q12"/>
  <c r="P12"/>
  <c r="D51"/>
  <c r="D49"/>
  <c r="I73"/>
  <c r="H73"/>
  <c r="G73"/>
  <c r="F73"/>
  <c r="E73"/>
  <c r="D73"/>
  <c r="I65"/>
  <c r="I101"/>
  <c r="H65"/>
  <c r="H101"/>
  <c r="G65"/>
  <c r="G101"/>
  <c r="F65"/>
  <c r="F101"/>
  <c r="E65"/>
  <c r="E101"/>
  <c r="D65"/>
  <c r="D101"/>
  <c r="I51"/>
  <c r="I49"/>
  <c r="I19"/>
  <c r="H51"/>
  <c r="H100"/>
  <c r="G51"/>
  <c r="G49"/>
  <c r="G19"/>
  <c r="F51"/>
  <c r="F100"/>
  <c r="E51"/>
  <c r="E49"/>
  <c r="E19"/>
  <c r="AC13" i="3"/>
  <c r="AC16"/>
  <c r="Z13"/>
  <c r="W13"/>
  <c r="T13"/>
  <c r="Q13"/>
  <c r="N13"/>
  <c r="K13"/>
  <c r="R13" i="2"/>
  <c r="R18"/>
  <c r="R22"/>
  <c r="R28"/>
  <c r="Q42"/>
  <c r="Q51"/>
  <c r="R57"/>
  <c r="R65"/>
  <c r="Q73"/>
  <c r="D92"/>
  <c r="E92"/>
  <c r="F92"/>
  <c r="G92"/>
  <c r="H92"/>
  <c r="I92"/>
  <c r="J92"/>
  <c r="K92"/>
  <c r="P92"/>
  <c r="L92"/>
  <c r="M92"/>
  <c r="N92"/>
  <c r="O92"/>
  <c r="AL13" i="3"/>
  <c r="AI13"/>
  <c r="AF13"/>
  <c r="N16"/>
  <c r="N22"/>
  <c r="N35"/>
  <c r="N47"/>
  <c r="N49"/>
  <c r="H13"/>
  <c r="E13"/>
  <c r="R97" i="2"/>
  <c r="Q97"/>
  <c r="P97"/>
  <c r="R96"/>
  <c r="Q96"/>
  <c r="P96"/>
  <c r="R95"/>
  <c r="Q95"/>
  <c r="P95"/>
  <c r="R94"/>
  <c r="Q94"/>
  <c r="P94"/>
  <c r="R93"/>
  <c r="Q93"/>
  <c r="P93"/>
  <c r="R92"/>
  <c r="R102"/>
  <c r="C47" i="3"/>
  <c r="P83" i="2"/>
  <c r="Q83"/>
  <c r="R83"/>
  <c r="W47" i="3"/>
  <c r="U47"/>
  <c r="V47"/>
  <c r="T47"/>
  <c r="R47"/>
  <c r="Q47"/>
  <c r="O47"/>
  <c r="P47"/>
  <c r="L47"/>
  <c r="M47"/>
  <c r="K47"/>
  <c r="I47"/>
  <c r="J47"/>
  <c r="H47"/>
  <c r="F47"/>
  <c r="AP47"/>
  <c r="AQ47"/>
  <c r="E47"/>
  <c r="D47"/>
  <c r="W35"/>
  <c r="U35"/>
  <c r="T35"/>
  <c r="R35"/>
  <c r="S35"/>
  <c r="Q35"/>
  <c r="O35"/>
  <c r="P35"/>
  <c r="L35"/>
  <c r="M35"/>
  <c r="K35"/>
  <c r="I35"/>
  <c r="H35"/>
  <c r="F35"/>
  <c r="G35"/>
  <c r="E35"/>
  <c r="C35"/>
  <c r="D35"/>
  <c r="AL47"/>
  <c r="AJ47"/>
  <c r="AK47"/>
  <c r="AI47"/>
  <c r="AG47"/>
  <c r="AH47"/>
  <c r="AF47"/>
  <c r="AD47"/>
  <c r="AC47"/>
  <c r="AA47"/>
  <c r="AB47"/>
  <c r="Z47"/>
  <c r="X47"/>
  <c r="Y47"/>
  <c r="AI35"/>
  <c r="AG35"/>
  <c r="AH35"/>
  <c r="AF35"/>
  <c r="AD35"/>
  <c r="AC35"/>
  <c r="AA35"/>
  <c r="AB35"/>
  <c r="Z35"/>
  <c r="X35"/>
  <c r="Y35"/>
  <c r="AU46"/>
  <c r="AS46"/>
  <c r="AT46"/>
  <c r="AR46"/>
  <c r="AP46"/>
  <c r="AQ46"/>
  <c r="AU45"/>
  <c r="AS45"/>
  <c r="AT45"/>
  <c r="AR45"/>
  <c r="AP45"/>
  <c r="AU44"/>
  <c r="AS44"/>
  <c r="AT44"/>
  <c r="AR44"/>
  <c r="AP44"/>
  <c r="AQ44"/>
  <c r="AU43"/>
  <c r="AS43"/>
  <c r="AT43"/>
  <c r="AR43"/>
  <c r="AP43"/>
  <c r="AU41"/>
  <c r="AS41"/>
  <c r="AT41"/>
  <c r="AR41"/>
  <c r="AP41"/>
  <c r="AQ41"/>
  <c r="AU40"/>
  <c r="AS40"/>
  <c r="AT40"/>
  <c r="AR40"/>
  <c r="AP40"/>
  <c r="AU39"/>
  <c r="AS39"/>
  <c r="AT39"/>
  <c r="AR39"/>
  <c r="AP39"/>
  <c r="AQ39"/>
  <c r="AU38"/>
  <c r="AU47"/>
  <c r="AT47"/>
  <c r="AS38"/>
  <c r="AR38"/>
  <c r="AP38"/>
  <c r="AU34"/>
  <c r="AS34"/>
  <c r="AT34"/>
  <c r="AR34"/>
  <c r="AP34"/>
  <c r="AU33"/>
  <c r="AS33"/>
  <c r="AT33"/>
  <c r="AR33"/>
  <c r="AP33"/>
  <c r="AQ33"/>
  <c r="AU32"/>
  <c r="AS32"/>
  <c r="AT32"/>
  <c r="AR32"/>
  <c r="AP32"/>
  <c r="AU31"/>
  <c r="AS31"/>
  <c r="AT31"/>
  <c r="AR31"/>
  <c r="AP31"/>
  <c r="AQ31"/>
  <c r="AU29"/>
  <c r="AS29"/>
  <c r="AT29"/>
  <c r="AR29"/>
  <c r="AP29"/>
  <c r="AU28"/>
  <c r="AS28"/>
  <c r="AT28"/>
  <c r="AR28"/>
  <c r="AP28"/>
  <c r="AQ28"/>
  <c r="AU27"/>
  <c r="AS27"/>
  <c r="AT27"/>
  <c r="AR27"/>
  <c r="AP27"/>
  <c r="AU26"/>
  <c r="AU35"/>
  <c r="AT35"/>
  <c r="AS26"/>
  <c r="AR26"/>
  <c r="AP26"/>
  <c r="AQ26"/>
  <c r="AU21"/>
  <c r="AS21"/>
  <c r="AT21"/>
  <c r="AR21"/>
  <c r="AP21"/>
  <c r="AQ21"/>
  <c r="AU20"/>
  <c r="AS20"/>
  <c r="AT20"/>
  <c r="AR20"/>
  <c r="AP20"/>
  <c r="AU19"/>
  <c r="AS19"/>
  <c r="AT19"/>
  <c r="AR19"/>
  <c r="AP19"/>
  <c r="AQ19"/>
  <c r="AU18"/>
  <c r="AS18"/>
  <c r="AT18"/>
  <c r="AR18"/>
  <c r="AP18"/>
  <c r="AU15"/>
  <c r="AS15"/>
  <c r="AT15"/>
  <c r="AR15"/>
  <c r="AP15"/>
  <c r="AU14"/>
  <c r="AS14"/>
  <c r="AT14"/>
  <c r="AR14"/>
  <c r="AP14"/>
  <c r="AQ14"/>
  <c r="AU13"/>
  <c r="AS13"/>
  <c r="AT13"/>
  <c r="AP13"/>
  <c r="AU12"/>
  <c r="AS12"/>
  <c r="AT12"/>
  <c r="AR12"/>
  <c r="AP12"/>
  <c r="AQ12"/>
  <c r="AL35"/>
  <c r="AJ35"/>
  <c r="AK35"/>
  <c r="AO46"/>
  <c r="AM46"/>
  <c r="AN46"/>
  <c r="AO45"/>
  <c r="AM45"/>
  <c r="AN45"/>
  <c r="AO44"/>
  <c r="AM44"/>
  <c r="AN44"/>
  <c r="AO43"/>
  <c r="AM43"/>
  <c r="AO41"/>
  <c r="AM41"/>
  <c r="AN41"/>
  <c r="AO40"/>
  <c r="AM40"/>
  <c r="AN40"/>
  <c r="AO39"/>
  <c r="AM39"/>
  <c r="AN39"/>
  <c r="AO38"/>
  <c r="AM38"/>
  <c r="AO34"/>
  <c r="AM34"/>
  <c r="AN34"/>
  <c r="AO33"/>
  <c r="AM33"/>
  <c r="AN33"/>
  <c r="AO32"/>
  <c r="AM32"/>
  <c r="AN32"/>
  <c r="AO31"/>
  <c r="AM31"/>
  <c r="AO29"/>
  <c r="AM29"/>
  <c r="AN29"/>
  <c r="AO28"/>
  <c r="AM28"/>
  <c r="AN28"/>
  <c r="AO27"/>
  <c r="AM27"/>
  <c r="AN27"/>
  <c r="AO26"/>
  <c r="AM26"/>
  <c r="T16"/>
  <c r="R16"/>
  <c r="Q16"/>
  <c r="O16"/>
  <c r="P16"/>
  <c r="L16"/>
  <c r="I16"/>
  <c r="I22"/>
  <c r="I49"/>
  <c r="F16"/>
  <c r="E16"/>
  <c r="C16"/>
  <c r="D16"/>
  <c r="AL16"/>
  <c r="AJ16"/>
  <c r="AI16"/>
  <c r="AI22"/>
  <c r="AI49"/>
  <c r="AG16"/>
  <c r="AG22"/>
  <c r="AG49"/>
  <c r="AH49"/>
  <c r="AF16"/>
  <c r="AD16"/>
  <c r="AE16"/>
  <c r="AA16"/>
  <c r="AA22"/>
  <c r="AA49"/>
  <c r="Z16"/>
  <c r="X16"/>
  <c r="Y16"/>
  <c r="AL22"/>
  <c r="AJ22"/>
  <c r="AK22"/>
  <c r="AJ49"/>
  <c r="AH22"/>
  <c r="AF22"/>
  <c r="AD22"/>
  <c r="AC22"/>
  <c r="AB22"/>
  <c r="Z22"/>
  <c r="X22"/>
  <c r="X49"/>
  <c r="W22"/>
  <c r="W16"/>
  <c r="U16"/>
  <c r="V16"/>
  <c r="AO21"/>
  <c r="AO20"/>
  <c r="AM20"/>
  <c r="AN20"/>
  <c r="AO19"/>
  <c r="AM19"/>
  <c r="AN19"/>
  <c r="AO15"/>
  <c r="AM15"/>
  <c r="AN15"/>
  <c r="AO14"/>
  <c r="AM14"/>
  <c r="AN14"/>
  <c r="U22"/>
  <c r="AM21"/>
  <c r="AM13"/>
  <c r="AO12"/>
  <c r="AM12"/>
  <c r="R104" i="2"/>
  <c r="Q104"/>
  <c r="R103"/>
  <c r="Q103"/>
  <c r="R101"/>
  <c r="R100"/>
  <c r="R89"/>
  <c r="Q89"/>
  <c r="R87"/>
  <c r="Q87"/>
  <c r="R84"/>
  <c r="Q84"/>
  <c r="R82"/>
  <c r="Q82"/>
  <c r="R81"/>
  <c r="Q81"/>
  <c r="R79"/>
  <c r="Q79"/>
  <c r="R78"/>
  <c r="Q78"/>
  <c r="R77"/>
  <c r="Q77"/>
  <c r="R76"/>
  <c r="Q76"/>
  <c r="R74"/>
  <c r="Q74"/>
  <c r="R72"/>
  <c r="Q72"/>
  <c r="R71"/>
  <c r="Q71"/>
  <c r="R70"/>
  <c r="Q70"/>
  <c r="R69"/>
  <c r="Q69"/>
  <c r="R68"/>
  <c r="Q68"/>
  <c r="R66"/>
  <c r="Q66"/>
  <c r="R58"/>
  <c r="Q58"/>
  <c r="P74"/>
  <c r="P66"/>
  <c r="P58"/>
  <c r="R64"/>
  <c r="Q64"/>
  <c r="R63"/>
  <c r="Q63"/>
  <c r="R62"/>
  <c r="Q62"/>
  <c r="R61"/>
  <c r="Q61"/>
  <c r="R60"/>
  <c r="Q60"/>
  <c r="R56"/>
  <c r="Q56"/>
  <c r="R55"/>
  <c r="Q55"/>
  <c r="R54"/>
  <c r="Q54"/>
  <c r="R52"/>
  <c r="Q52"/>
  <c r="R50"/>
  <c r="Q50"/>
  <c r="R48"/>
  <c r="Q48"/>
  <c r="R47"/>
  <c r="Q47"/>
  <c r="R46"/>
  <c r="Q46"/>
  <c r="R45"/>
  <c r="Q45"/>
  <c r="R43"/>
  <c r="Q43"/>
  <c r="R41"/>
  <c r="Q41"/>
  <c r="R40"/>
  <c r="Q40"/>
  <c r="R39"/>
  <c r="Q39"/>
  <c r="R38"/>
  <c r="Q38"/>
  <c r="R36"/>
  <c r="Q36"/>
  <c r="R34"/>
  <c r="Q34"/>
  <c r="R33"/>
  <c r="Q33"/>
  <c r="R32"/>
  <c r="Q32"/>
  <c r="R31"/>
  <c r="Q31"/>
  <c r="R29"/>
  <c r="Q29"/>
  <c r="R27"/>
  <c r="Q27"/>
  <c r="R26"/>
  <c r="Q26"/>
  <c r="R25"/>
  <c r="Q25"/>
  <c r="R23"/>
  <c r="Q23"/>
  <c r="R21"/>
  <c r="Q21"/>
  <c r="R17"/>
  <c r="Q17"/>
  <c r="R15"/>
  <c r="Q15"/>
  <c r="R14"/>
  <c r="Q14"/>
  <c r="R12"/>
  <c r="P103"/>
  <c r="P104"/>
  <c r="P14"/>
  <c r="P89"/>
  <c r="P87"/>
  <c r="P84"/>
  <c r="P82"/>
  <c r="P81"/>
  <c r="P79"/>
  <c r="P78"/>
  <c r="P77"/>
  <c r="P76"/>
  <c r="P72"/>
  <c r="P71"/>
  <c r="P70"/>
  <c r="P69"/>
  <c r="P68"/>
  <c r="R67"/>
  <c r="P64"/>
  <c r="P63"/>
  <c r="P62"/>
  <c r="P61"/>
  <c r="P60"/>
  <c r="P56"/>
  <c r="P55"/>
  <c r="P54"/>
  <c r="P52"/>
  <c r="P51"/>
  <c r="P50"/>
  <c r="P48"/>
  <c r="P47"/>
  <c r="P46"/>
  <c r="P45"/>
  <c r="R44"/>
  <c r="P44"/>
  <c r="Q44"/>
  <c r="P43"/>
  <c r="R42"/>
  <c r="P41"/>
  <c r="P40"/>
  <c r="P39"/>
  <c r="P38"/>
  <c r="P37"/>
  <c r="P36"/>
  <c r="P34"/>
  <c r="P33"/>
  <c r="P32"/>
  <c r="P31"/>
  <c r="R30"/>
  <c r="Q30"/>
  <c r="P29"/>
  <c r="P27"/>
  <c r="P26"/>
  <c r="P25"/>
  <c r="R24"/>
  <c r="P23"/>
  <c r="P21"/>
  <c r="P17"/>
  <c r="P15"/>
  <c r="AM47" i="3"/>
  <c r="AM35"/>
  <c r="C22"/>
  <c r="E22"/>
  <c r="D22"/>
  <c r="F22"/>
  <c r="F49"/>
  <c r="H22"/>
  <c r="G22"/>
  <c r="K22"/>
  <c r="L22"/>
  <c r="L49"/>
  <c r="M49"/>
  <c r="J22"/>
  <c r="O22"/>
  <c r="Q22"/>
  <c r="P22"/>
  <c r="R22"/>
  <c r="R49"/>
  <c r="AM18"/>
  <c r="AO18"/>
  <c r="AN18"/>
  <c r="T22"/>
  <c r="T49"/>
  <c r="S49"/>
  <c r="AP22"/>
  <c r="Q24" i="2"/>
  <c r="R53"/>
  <c r="R51"/>
  <c r="AE22" i="3"/>
  <c r="AF49"/>
  <c r="AH16"/>
  <c r="AL49"/>
  <c r="AO35"/>
  <c r="AN35"/>
  <c r="AO22"/>
  <c r="AR22"/>
  <c r="AQ22"/>
  <c r="P24" i="2"/>
  <c r="P30"/>
  <c r="Q59"/>
  <c r="Q67"/>
  <c r="Q65"/>
  <c r="Q75"/>
  <c r="P75"/>
  <c r="R75"/>
  <c r="AN12" i="3"/>
  <c r="AS22"/>
  <c r="V22"/>
  <c r="AN21"/>
  <c r="Y22"/>
  <c r="Z49"/>
  <c r="Y49"/>
  <c r="AS35"/>
  <c r="U49"/>
  <c r="AU22"/>
  <c r="C49"/>
  <c r="E49"/>
  <c r="D49"/>
  <c r="O49"/>
  <c r="S16"/>
  <c r="AN26"/>
  <c r="AN31"/>
  <c r="AO47"/>
  <c r="AN47"/>
  <c r="AN38"/>
  <c r="AN43"/>
  <c r="AQ15"/>
  <c r="AQ18"/>
  <c r="AQ20"/>
  <c r="AQ27"/>
  <c r="AQ29"/>
  <c r="AQ32"/>
  <c r="AQ34"/>
  <c r="AR35"/>
  <c r="AQ38"/>
  <c r="AQ40"/>
  <c r="AQ43"/>
  <c r="AQ45"/>
  <c r="AR47"/>
  <c r="AE35"/>
  <c r="AS47"/>
  <c r="AE47"/>
  <c r="AP35"/>
  <c r="J35"/>
  <c r="V35"/>
  <c r="G47"/>
  <c r="S47"/>
  <c r="AQ35"/>
  <c r="AT22"/>
  <c r="P65" i="2"/>
  <c r="AK49" i="3"/>
  <c r="M16"/>
  <c r="H16"/>
  <c r="G16"/>
  <c r="AK16"/>
  <c r="AS16"/>
  <c r="AD49"/>
  <c r="AP16"/>
  <c r="AP49"/>
  <c r="R73" i="2"/>
  <c r="P73"/>
  <c r="Q35"/>
  <c r="H49" i="3"/>
  <c r="AE49"/>
  <c r="Q49"/>
  <c r="P49"/>
  <c r="W49"/>
  <c r="V49"/>
  <c r="AO13"/>
  <c r="AN13"/>
  <c r="G49"/>
  <c r="AM16"/>
  <c r="K16"/>
  <c r="AR13"/>
  <c r="AQ13"/>
  <c r="K49"/>
  <c r="J49"/>
  <c r="Q57" i="2"/>
  <c r="P57"/>
  <c r="L19"/>
  <c r="L99"/>
  <c r="P42"/>
  <c r="N19"/>
  <c r="N99"/>
  <c r="N11"/>
  <c r="J19"/>
  <c r="J99"/>
  <c r="M19"/>
  <c r="M99"/>
  <c r="M11"/>
  <c r="K19"/>
  <c r="K99"/>
  <c r="K11"/>
  <c r="Q102"/>
  <c r="P102"/>
  <c r="P28"/>
  <c r="Q28"/>
  <c r="Q22"/>
  <c r="P22"/>
  <c r="AS49" i="3"/>
  <c r="P35" i="2"/>
  <c r="Q53"/>
  <c r="Q37"/>
  <c r="AM22" i="3"/>
  <c r="AM49"/>
  <c r="P59" i="2"/>
  <c r="R35"/>
  <c r="R37"/>
  <c r="P53"/>
  <c r="R49"/>
  <c r="R59"/>
  <c r="P67"/>
  <c r="Q92"/>
  <c r="AR16" i="3"/>
  <c r="J16"/>
  <c r="O19" i="2"/>
  <c r="O99"/>
  <c r="O11"/>
  <c r="Q20"/>
  <c r="R20"/>
  <c r="P20"/>
  <c r="L11"/>
  <c r="AN22" i="3"/>
  <c r="AR49"/>
  <c r="AQ49"/>
  <c r="AQ16"/>
  <c r="R19" i="2"/>
  <c r="R99"/>
  <c r="J11"/>
  <c r="R11"/>
  <c r="R16"/>
  <c r="AC49" i="3"/>
  <c r="AB49"/>
  <c r="AB16"/>
  <c r="AU16"/>
  <c r="AO16"/>
  <c r="Q101" i="2"/>
  <c r="P101"/>
  <c r="D19"/>
  <c r="E99"/>
  <c r="E16"/>
  <c r="G99"/>
  <c r="G16"/>
  <c r="I99"/>
  <c r="I16"/>
  <c r="I11"/>
  <c r="S22" i="3"/>
  <c r="M22"/>
  <c r="F49" i="2"/>
  <c r="F19"/>
  <c r="H49"/>
  <c r="H19"/>
  <c r="D100"/>
  <c r="E100"/>
  <c r="G100"/>
  <c r="I100"/>
  <c r="AT26" i="3"/>
  <c r="AT38"/>
  <c r="H99" i="2"/>
  <c r="H16"/>
  <c r="H11"/>
  <c r="Q19"/>
  <c r="Q99"/>
  <c r="D99"/>
  <c r="D16"/>
  <c r="P19"/>
  <c r="P99"/>
  <c r="AU49" i="3"/>
  <c r="AT49"/>
  <c r="AT16"/>
  <c r="Q49" i="2"/>
  <c r="Q100"/>
  <c r="P100"/>
  <c r="F99"/>
  <c r="F16"/>
  <c r="G18"/>
  <c r="G11"/>
  <c r="E18"/>
  <c r="E11"/>
  <c r="AO49" i="3"/>
  <c r="AN49"/>
  <c r="AN16"/>
  <c r="P49" i="2"/>
  <c r="E13"/>
  <c r="E90"/>
  <c r="G13"/>
  <c r="G90"/>
  <c r="F18"/>
  <c r="F11"/>
  <c r="Q16"/>
  <c r="Q18"/>
  <c r="P16"/>
  <c r="P18"/>
  <c r="D18"/>
  <c r="D11"/>
  <c r="P11"/>
  <c r="Q11"/>
  <c r="D13"/>
  <c r="D90"/>
  <c r="F13"/>
  <c r="F90"/>
  <c r="P13"/>
  <c r="P90"/>
  <c r="Q13"/>
  <c r="Q90"/>
</calcChain>
</file>

<file path=xl/sharedStrings.xml><?xml version="1.0" encoding="utf-8"?>
<sst xmlns="http://schemas.openxmlformats.org/spreadsheetml/2006/main" count="329" uniqueCount="120">
  <si>
    <t>Приложение 1</t>
  </si>
  <si>
    <t>к письму РТК Ставропольского края</t>
  </si>
  <si>
    <t>наименование теплоснабжающей организации</t>
  </si>
  <si>
    <t>Наименование показателя</t>
  </si>
  <si>
    <t>Единица измерения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</si>
  <si>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</si>
  <si>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</si>
  <si>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</si>
  <si>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</si>
  <si>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</si>
  <si>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</si>
  <si>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</si>
  <si>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</si>
  <si>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</si>
  <si>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</si>
  <si>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</si>
  <si>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</si>
  <si>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Производственные показатели</t>
  </si>
  <si>
    <t>Выработка тепловой энергии</t>
  </si>
  <si>
    <t>Гкал</t>
  </si>
  <si>
    <t>Технологические нужды котельной</t>
  </si>
  <si>
    <t>То же в %</t>
  </si>
  <si>
    <t>Покупная тепловая энергия</t>
  </si>
  <si>
    <t>Отпуск в сеть</t>
  </si>
  <si>
    <t>Потери тепловой энергии</t>
  </si>
  <si>
    <t>Полезный отпуск, всего, 
                в том числе:</t>
  </si>
  <si>
    <t>1) из тепловых сетей всего, 
в том числе</t>
  </si>
  <si>
    <t>население</t>
  </si>
  <si>
    <t>бюджетные потребители всего, 
в том числе:</t>
  </si>
  <si>
    <t>в воде</t>
  </si>
  <si>
    <t>в паре всего, в том числе:</t>
  </si>
  <si>
    <r>
      <t>1,2-2,5 кгс/см</t>
    </r>
    <r>
      <rPr>
        <i/>
        <vertAlign val="superscript"/>
        <sz val="10"/>
        <rFont val="Arial"/>
        <family val="2"/>
        <charset val="204"/>
      </rPr>
      <t>2</t>
    </r>
  </si>
  <si>
    <r>
      <t>2,5-7,0 кгс/см</t>
    </r>
    <r>
      <rPr>
        <i/>
        <vertAlign val="superscript"/>
        <sz val="10"/>
        <rFont val="Arial"/>
        <family val="2"/>
        <charset val="204"/>
      </rPr>
      <t>2</t>
    </r>
  </si>
  <si>
    <r>
      <t xml:space="preserve"> 7,0-13,0 кгс/см</t>
    </r>
    <r>
      <rPr>
        <i/>
        <vertAlign val="superscript"/>
        <sz val="10"/>
        <rFont val="Arial"/>
        <family val="2"/>
        <charset val="204"/>
      </rPr>
      <t>2</t>
    </r>
  </si>
  <si>
    <t>оптовые перепродавцы всего, 
в том числе:</t>
  </si>
  <si>
    <r>
      <t xml:space="preserve"> свыше 13 кгс/см</t>
    </r>
    <r>
      <rPr>
        <i/>
        <vertAlign val="superscript"/>
        <sz val="10"/>
        <rFont val="Arial"/>
        <family val="2"/>
        <charset val="204"/>
      </rPr>
      <t>2</t>
    </r>
  </si>
  <si>
    <t>иные потребители всего, 
в том числе:</t>
  </si>
  <si>
    <t>собственное потребление всего, 
в том числе:</t>
  </si>
  <si>
    <t>2) на коллекторах всего, в том числе</t>
  </si>
  <si>
    <t>острый и редуцированный пар</t>
  </si>
  <si>
    <t>Основные материалы</t>
  </si>
  <si>
    <t>объём воды</t>
  </si>
  <si>
    <r>
      <t>м</t>
    </r>
    <r>
      <rPr>
        <vertAlign val="superscript"/>
        <sz val="10"/>
        <rFont val="Arial"/>
        <family val="2"/>
        <charset val="204"/>
      </rPr>
      <t>3</t>
    </r>
  </si>
  <si>
    <t>объём стоков</t>
  </si>
  <si>
    <t>Электроэнергия</t>
  </si>
  <si>
    <t>тыс. кВтч</t>
  </si>
  <si>
    <t>Топливо на технологические нужды</t>
  </si>
  <si>
    <t>расход  натурального топлива</t>
  </si>
  <si>
    <r>
      <t>тыс.м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, тнт</t>
    </r>
  </si>
  <si>
    <r>
      <t>калорийность, ккал/тыс.м</t>
    </r>
    <r>
      <rPr>
        <vertAlign val="superscript"/>
        <sz val="10"/>
        <rFont val="Arial"/>
        <family val="2"/>
        <charset val="204"/>
      </rPr>
      <t>3</t>
    </r>
  </si>
  <si>
    <t>расход условного топлива</t>
  </si>
  <si>
    <t>тут</t>
  </si>
  <si>
    <t>удельный расход условного топлива</t>
  </si>
  <si>
    <t>кг.у.т./Гкал</t>
  </si>
  <si>
    <t>Руководитель организации</t>
  </si>
  <si>
    <t>подпись</t>
  </si>
  <si>
    <t>расшифровка подписи</t>
  </si>
  <si>
    <t>Исполнитель</t>
  </si>
  <si>
    <t>расшифровка подписи, номер телефона</t>
  </si>
  <si>
    <t>Наименование теплоснабжающей организации</t>
  </si>
  <si>
    <t>Наименование поставщика электроэнергии</t>
  </si>
  <si>
    <t>Уровень напря-жения</t>
  </si>
  <si>
    <t>Расход эл/энергии
тыс.кВтч</t>
  </si>
  <si>
    <t>тариф 
(без НДС), 
руб./кВтч, (руб./кВт в мес)</t>
  </si>
  <si>
    <t>Затраты, тыс.руб.</t>
  </si>
  <si>
    <t>Одноставочный тариф, в т.ч. по уровням напряжения</t>
  </si>
  <si>
    <t>ОАО "Ставрополь-энергосбыт"</t>
  </si>
  <si>
    <t>НН</t>
  </si>
  <si>
    <t>СН-2</t>
  </si>
  <si>
    <t>СН-1</t>
  </si>
  <si>
    <t>ВН</t>
  </si>
  <si>
    <t>Итого:</t>
  </si>
  <si>
    <t>поставщик ….</t>
  </si>
  <si>
    <t>Двухставочный тариф, в т.ч. по уровням напряжения</t>
  </si>
  <si>
    <t>энергия</t>
  </si>
  <si>
    <t>мощность</t>
  </si>
  <si>
    <t>ВСЕГО:</t>
  </si>
  <si>
    <t xml:space="preserve">Примечания: </t>
  </si>
  <si>
    <r>
      <t xml:space="preserve">1) в графе &lt;1&gt; </t>
    </r>
    <r>
      <rPr>
        <b/>
        <sz val="14"/>
        <rFont val="Times New Roman"/>
        <family val="1"/>
        <charset val="204"/>
      </rPr>
      <t>обязательно</t>
    </r>
    <r>
      <rPr>
        <sz val="14"/>
        <rFont val="Times New Roman"/>
        <family val="1"/>
        <charset val="204"/>
      </rPr>
      <t xml:space="preserve"> указывать наименование поставщика; </t>
    </r>
  </si>
  <si>
    <r>
      <t>2) сведения указывать</t>
    </r>
    <r>
      <rPr>
        <b/>
        <sz val="14"/>
        <rFont val="Times New Roman"/>
        <family val="1"/>
        <charset val="204"/>
      </rPr>
      <t xml:space="preserve"> с учётом перерасчёта</t>
    </r>
    <r>
      <rPr>
        <sz val="14"/>
        <rFont val="Times New Roman"/>
        <family val="1"/>
        <charset val="204"/>
      </rPr>
      <t xml:space="preserve"> платы, выполненного поставщиком в более поздние сроки (т.е. использовать </t>
    </r>
    <r>
      <rPr>
        <b/>
        <sz val="14"/>
        <rFont val="Times New Roman"/>
        <family val="1"/>
        <charset val="204"/>
      </rPr>
      <t>окончательную</t>
    </r>
    <r>
      <rPr>
        <sz val="14"/>
        <rFont val="Times New Roman"/>
        <family val="1"/>
        <charset val="204"/>
      </rPr>
      <t xml:space="preserve"> стоимость электроэнергии за соответствующий месяц)</t>
    </r>
  </si>
  <si>
    <t>3) незаполненные строки можно скрыть или удалить</t>
  </si>
  <si>
    <r>
      <t xml:space="preserve">Собственные хозяйственные нужды 
</t>
    </r>
    <r>
      <rPr>
        <sz val="8"/>
        <color indexed="10"/>
        <rFont val="Arial"/>
        <family val="2"/>
        <charset val="204"/>
      </rPr>
      <t>(НЕ технологич.нужды котельных и 
НЕ собственное потребление по другим видам деятельности)</t>
    </r>
  </si>
  <si>
    <t>Реализация тепловой энергии потребителям всего, в том числе*</t>
  </si>
  <si>
    <t xml:space="preserve">бюджетные потребители </t>
  </si>
  <si>
    <t>прочие потребители</t>
  </si>
  <si>
    <t>население, всего,  в том числе</t>
  </si>
  <si>
    <t>по приборам учета</t>
  </si>
  <si>
    <t>по нормативам потребления тепловой энергии</t>
  </si>
  <si>
    <t>* Примечание: пункт 6 таблицы должен отличаться от пункта 2 при наличии у теплоснабжающей организации потребителей, оплачивающих тепловую энергию в течение года равными долями, либо по среднегодовым нормативам потребления.</t>
  </si>
  <si>
    <t>объём теплоносителя</t>
  </si>
  <si>
    <t>Приложение 2</t>
  </si>
  <si>
    <t>3 группа</t>
  </si>
  <si>
    <t>4 группа</t>
  </si>
  <si>
    <t>5 группа</t>
  </si>
  <si>
    <t>6 группа</t>
  </si>
  <si>
    <t>7 группа</t>
  </si>
  <si>
    <t>Газ по группам</t>
  </si>
  <si>
    <t>тыс.м3</t>
  </si>
  <si>
    <t>Фактические показатели деятельности теплоснабжающей организации  за первое полугодие 2015 года</t>
  </si>
  <si>
    <t>2015 год</t>
  </si>
  <si>
    <t>1 полугодие 2015 г.</t>
  </si>
  <si>
    <t>2 полугодие 2015 г.</t>
  </si>
  <si>
    <t>Сведения о фактическом потреблении электроэнергии (для производства и передачи тепловой энергии) за первое полугодие 2015г.</t>
  </si>
  <si>
    <t>январь 2015 г.</t>
  </si>
  <si>
    <t>февраль 2015 г.</t>
  </si>
  <si>
    <t>март 2015 г.</t>
  </si>
  <si>
    <t>апрель 2015 г.</t>
  </si>
  <si>
    <t>май 2015 г.</t>
  </si>
  <si>
    <t>июнь 2015 г.</t>
  </si>
  <si>
    <t>июль 2015 г.</t>
  </si>
  <si>
    <t>август 2015 г.</t>
  </si>
  <si>
    <t>сентябрь 2015 г.</t>
  </si>
  <si>
    <t>октябрь 2015 г.</t>
  </si>
  <si>
    <t>ноябрь 2015 г.</t>
  </si>
  <si>
    <t>декабрь 2015 г.</t>
  </si>
  <si>
    <t>Итого 2015 г.</t>
  </si>
  <si>
    <t>ЗАО "Пассаж"</t>
  </si>
  <si>
    <t>Велицян В.Г.</t>
  </si>
  <si>
    <t>Терновая Т.И.</t>
  </si>
  <si>
    <t>(8652)-26-71-69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</si>
</sst>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000"/>
    <numFmt numFmtId="166" formatCode="0.0"/>
    <numFmt numFmtId="169" formatCode="[$-F800]dddd\,\ mmmm\ dd\,\ yyyy"/>
    <numFmt numFmtId="170" formatCode="#,##0.0"/>
  </numFmts>
  <fonts count="35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name val="Arial"/>
      <family val="2"/>
      <charset val="204"/>
    </font>
    <font>
      <b/>
      <sz val="10"/>
      <color indexed="10"/>
      <name val="Arial"/>
      <family val="2"/>
      <charset val="204"/>
    </font>
    <font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gray0625">
        <fgColor indexed="53"/>
      </patternFill>
    </fill>
    <fill>
      <patternFill patternType="solid">
        <fgColor indexed="9"/>
        <bgColor indexed="64"/>
      </patternFill>
    </fill>
    <fill>
      <patternFill patternType="gray0625">
        <fgColor indexed="53"/>
        <bgColor indexed="13"/>
      </patternFill>
    </fill>
    <fill>
      <patternFill patternType="gray125">
        <fgColor indexed="5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/>
    <xf numFmtId="0" fontId="24" fillId="0" borderId="0"/>
    <xf numFmtId="9" fontId="16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1" applyFont="1"/>
    <xf numFmtId="0" fontId="2" fillId="0" borderId="0" xfId="1" applyFont="1"/>
    <xf numFmtId="0" fontId="3" fillId="0" borderId="0" xfId="1" applyFont="1" applyFill="1"/>
    <xf numFmtId="0" fontId="5" fillId="0" borderId="0" xfId="1" applyFont="1"/>
    <xf numFmtId="0" fontId="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2" fillId="3" borderId="2" xfId="1" applyFont="1" applyFill="1" applyBorder="1" applyAlignment="1">
      <alignment horizontal="left" wrapText="1"/>
    </xf>
    <xf numFmtId="0" fontId="13" fillId="3" borderId="2" xfId="1" applyFont="1" applyFill="1" applyBorder="1" applyAlignment="1">
      <alignment horizontal="center" wrapText="1"/>
    </xf>
    <xf numFmtId="0" fontId="3" fillId="3" borderId="2" xfId="1" applyFont="1" applyFill="1" applyBorder="1"/>
    <xf numFmtId="0" fontId="1" fillId="3" borderId="0" xfId="1" applyFont="1" applyFill="1"/>
    <xf numFmtId="0" fontId="13" fillId="0" borderId="2" xfId="1" applyFont="1" applyFill="1" applyBorder="1" applyAlignment="1">
      <alignment horizontal="left" wrapText="1"/>
    </xf>
    <xf numFmtId="0" fontId="13" fillId="0" borderId="2" xfId="1" applyFont="1" applyFill="1" applyBorder="1" applyAlignment="1">
      <alignment horizontal="center" wrapText="1"/>
    </xf>
    <xf numFmtId="0" fontId="3" fillId="0" borderId="2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4" fillId="0" borderId="2" xfId="1" applyFont="1" applyBorder="1"/>
    <xf numFmtId="0" fontId="14" fillId="0" borderId="0" xfId="1" applyFont="1"/>
    <xf numFmtId="0" fontId="1" fillId="0" borderId="2" xfId="1" applyFont="1" applyBorder="1"/>
    <xf numFmtId="0" fontId="12" fillId="0" borderId="2" xfId="1" applyFont="1" applyFill="1" applyBorder="1" applyAlignment="1">
      <alignment horizontal="left" wrapText="1"/>
    </xf>
    <xf numFmtId="0" fontId="12" fillId="0" borderId="2" xfId="1" applyFont="1" applyFill="1" applyBorder="1" applyAlignment="1">
      <alignment horizontal="center" wrapText="1"/>
    </xf>
    <xf numFmtId="0" fontId="3" fillId="0" borderId="2" xfId="1" applyFont="1" applyBorder="1"/>
    <xf numFmtId="0" fontId="3" fillId="0" borderId="0" xfId="1" applyFont="1"/>
    <xf numFmtId="0" fontId="13" fillId="0" borderId="2" xfId="1" applyFont="1" applyFill="1" applyBorder="1" applyAlignment="1">
      <alignment horizontal="left" wrapText="1" indent="2"/>
    </xf>
    <xf numFmtId="0" fontId="17" fillId="0" borderId="2" xfId="1" applyFont="1" applyFill="1" applyBorder="1" applyAlignment="1">
      <alignment horizontal="center" wrapText="1"/>
    </xf>
    <xf numFmtId="0" fontId="1" fillId="3" borderId="2" xfId="1" applyFont="1" applyFill="1" applyBorder="1"/>
    <xf numFmtId="3" fontId="20" fillId="0" borderId="2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3" fontId="20" fillId="0" borderId="0" xfId="1" applyNumberFormat="1" applyFont="1" applyFill="1" applyBorder="1" applyAlignment="1">
      <alignment vertical="center"/>
    </xf>
    <xf numFmtId="0" fontId="21" fillId="0" borderId="0" xfId="1" applyFont="1" applyAlignment="1" applyProtection="1">
      <alignment horizontal="left"/>
      <protection locked="0"/>
    </xf>
    <xf numFmtId="0" fontId="6" fillId="0" borderId="0" xfId="1" applyFont="1"/>
    <xf numFmtId="0" fontId="21" fillId="0" borderId="5" xfId="1" applyFont="1" applyBorder="1" applyAlignment="1" applyProtection="1">
      <protection locked="0"/>
    </xf>
    <xf numFmtId="0" fontId="21" fillId="0" borderId="5" xfId="1" applyFont="1" applyBorder="1" applyAlignment="1" applyProtection="1">
      <alignment horizontal="center"/>
      <protection locked="0"/>
    </xf>
    <xf numFmtId="0" fontId="21" fillId="0" borderId="0" xfId="1" applyFont="1" applyBorder="1" applyAlignment="1" applyProtection="1">
      <alignment horizontal="center"/>
      <protection locked="0"/>
    </xf>
    <xf numFmtId="0" fontId="22" fillId="0" borderId="0" xfId="1" applyFont="1" applyFill="1" applyBorder="1" applyAlignment="1" applyProtection="1">
      <protection locked="0"/>
    </xf>
    <xf numFmtId="0" fontId="21" fillId="0" borderId="0" xfId="1" applyFont="1" applyAlignment="1" applyProtection="1">
      <alignment wrapText="1"/>
      <protection locked="0"/>
    </xf>
    <xf numFmtId="0" fontId="21" fillId="0" borderId="0" xfId="1" applyFont="1" applyProtection="1">
      <protection locked="0"/>
    </xf>
    <xf numFmtId="0" fontId="21" fillId="0" borderId="6" xfId="1" applyFont="1" applyBorder="1" applyAlignment="1" applyProtection="1">
      <alignment horizontal="center"/>
      <protection locked="0"/>
    </xf>
    <xf numFmtId="0" fontId="21" fillId="0" borderId="0" xfId="1" applyFont="1" applyBorder="1" applyAlignment="1" applyProtection="1">
      <alignment horizontal="left"/>
      <protection locked="0"/>
    </xf>
    <xf numFmtId="0" fontId="23" fillId="0" borderId="0" xfId="1" applyFont="1" applyFill="1" applyBorder="1" applyAlignment="1" applyProtection="1">
      <alignment horizontal="center"/>
      <protection locked="0"/>
    </xf>
    <xf numFmtId="0" fontId="21" fillId="0" borderId="6" xfId="1" applyFont="1" applyBorder="1" applyAlignment="1" applyProtection="1">
      <protection locked="0"/>
    </xf>
    <xf numFmtId="0" fontId="21" fillId="0" borderId="0" xfId="1" applyFont="1" applyBorder="1" applyAlignment="1" applyProtection="1">
      <protection locked="0"/>
    </xf>
    <xf numFmtId="0" fontId="23" fillId="0" borderId="0" xfId="1" applyFont="1" applyFill="1" applyBorder="1" applyAlignment="1" applyProtection="1">
      <protection locked="0"/>
    </xf>
    <xf numFmtId="0" fontId="3" fillId="3" borderId="0" xfId="1" applyFont="1" applyFill="1"/>
    <xf numFmtId="0" fontId="25" fillId="0" borderId="0" xfId="2" applyFont="1" applyAlignment="1" applyProtection="1">
      <alignment wrapText="1"/>
      <protection locked="0"/>
    </xf>
    <xf numFmtId="0" fontId="25" fillId="0" borderId="0" xfId="2" applyFont="1" applyProtection="1">
      <protection locked="0"/>
    </xf>
    <xf numFmtId="0" fontId="26" fillId="0" borderId="0" xfId="2" applyFont="1" applyProtection="1">
      <protection locked="0"/>
    </xf>
    <xf numFmtId="0" fontId="27" fillId="0" borderId="0" xfId="2" applyFont="1" applyAlignment="1" applyProtection="1">
      <alignment horizontal="left" vertical="center"/>
      <protection locked="0"/>
    </xf>
    <xf numFmtId="0" fontId="27" fillId="0" borderId="0" xfId="2" applyFont="1" applyAlignment="1" applyProtection="1">
      <alignment horizontal="center" vertical="center" wrapText="1"/>
      <protection locked="0"/>
    </xf>
    <xf numFmtId="0" fontId="27" fillId="0" borderId="0" xfId="2" applyFont="1" applyAlignment="1" applyProtection="1">
      <alignment vertical="center" wrapText="1"/>
      <protection locked="0"/>
    </xf>
    <xf numFmtId="0" fontId="28" fillId="0" borderId="0" xfId="2" applyFont="1" applyProtection="1">
      <protection locked="0"/>
    </xf>
    <xf numFmtId="0" fontId="28" fillId="0" borderId="0" xfId="2" applyFont="1" applyAlignment="1" applyProtection="1">
      <alignment horizontal="center"/>
      <protection locked="0"/>
    </xf>
    <xf numFmtId="0" fontId="27" fillId="0" borderId="0" xfId="2" applyFont="1" applyBorder="1" applyAlignment="1" applyProtection="1">
      <protection locked="0"/>
    </xf>
    <xf numFmtId="0" fontId="28" fillId="0" borderId="0" xfId="2" applyFont="1" applyAlignment="1" applyProtection="1">
      <alignment wrapText="1"/>
      <protection locked="0"/>
    </xf>
    <xf numFmtId="0" fontId="25" fillId="0" borderId="6" xfId="2" applyFont="1" applyBorder="1" applyAlignment="1" applyProtection="1">
      <alignment horizontal="center"/>
      <protection locked="0"/>
    </xf>
    <xf numFmtId="0" fontId="28" fillId="0" borderId="0" xfId="2" applyFont="1" applyAlignment="1" applyProtection="1">
      <alignment horizontal="left"/>
      <protection locked="0"/>
    </xf>
    <xf numFmtId="0" fontId="25" fillId="0" borderId="0" xfId="2" applyFont="1" applyAlignment="1" applyProtection="1">
      <alignment vertical="center"/>
      <protection locked="0"/>
    </xf>
    <xf numFmtId="0" fontId="25" fillId="0" borderId="7" xfId="2" applyFont="1" applyBorder="1" applyAlignment="1" applyProtection="1">
      <alignment horizontal="center" vertical="center" wrapText="1"/>
      <protection locked="0"/>
    </xf>
    <xf numFmtId="0" fontId="25" fillId="0" borderId="2" xfId="2" applyFont="1" applyBorder="1" applyAlignment="1" applyProtection="1">
      <alignment horizontal="center" vertical="center" wrapText="1"/>
      <protection locked="0"/>
    </xf>
    <xf numFmtId="0" fontId="25" fillId="0" borderId="8" xfId="2" applyFont="1" applyBorder="1" applyAlignment="1" applyProtection="1">
      <alignment horizontal="center" vertical="center" wrapText="1"/>
      <protection locked="0"/>
    </xf>
    <xf numFmtId="0" fontId="25" fillId="0" borderId="0" xfId="2" applyFont="1" applyAlignment="1" applyProtection="1">
      <alignment horizontal="center" vertical="distributed"/>
      <protection locked="0"/>
    </xf>
    <xf numFmtId="0" fontId="25" fillId="2" borderId="2" xfId="2" applyFont="1" applyFill="1" applyBorder="1" applyAlignment="1" applyProtection="1">
      <alignment horizontal="center" vertical="center" wrapText="1"/>
      <protection locked="0"/>
    </xf>
    <xf numFmtId="0" fontId="25" fillId="2" borderId="7" xfId="2" applyFont="1" applyFill="1" applyBorder="1" applyAlignment="1" applyProtection="1">
      <alignment horizontal="center" vertical="center" wrapText="1"/>
      <protection locked="0"/>
    </xf>
    <xf numFmtId="0" fontId="25" fillId="2" borderId="8" xfId="2" applyFont="1" applyFill="1" applyBorder="1" applyAlignment="1" applyProtection="1">
      <alignment horizontal="center" vertical="center" wrapText="1"/>
      <protection locked="0"/>
    </xf>
    <xf numFmtId="0" fontId="25" fillId="2" borderId="0" xfId="2" applyFont="1" applyFill="1" applyAlignment="1" applyProtection="1">
      <alignment horizontal="center" vertical="distributed"/>
      <protection locked="0"/>
    </xf>
    <xf numFmtId="0" fontId="25" fillId="0" borderId="2" xfId="2" applyFont="1" applyBorder="1" applyAlignment="1" applyProtection="1">
      <alignment horizontal="left" vertical="top" wrapText="1"/>
      <protection locked="0"/>
    </xf>
    <xf numFmtId="0" fontId="29" fillId="0" borderId="9" xfId="2" applyFont="1" applyBorder="1" applyAlignment="1" applyProtection="1">
      <alignment horizontal="left" vertical="center"/>
      <protection locked="0"/>
    </xf>
    <xf numFmtId="0" fontId="25" fillId="0" borderId="10" xfId="2" applyFont="1" applyBorder="1" applyAlignment="1" applyProtection="1">
      <alignment horizontal="left"/>
      <protection locked="0"/>
    </xf>
    <xf numFmtId="0" fontId="25" fillId="0" borderId="11" xfId="2" applyFont="1" applyBorder="1" applyAlignment="1" applyProtection="1">
      <alignment horizontal="left"/>
      <protection locked="0"/>
    </xf>
    <xf numFmtId="0" fontId="25" fillId="0" borderId="12" xfId="2" applyFont="1" applyBorder="1" applyAlignment="1" applyProtection="1">
      <alignment horizontal="left"/>
      <protection locked="0"/>
    </xf>
    <xf numFmtId="0" fontId="25" fillId="0" borderId="2" xfId="2" applyFont="1" applyBorder="1" applyAlignment="1" applyProtection="1">
      <alignment wrapText="1"/>
      <protection locked="0"/>
    </xf>
    <xf numFmtId="0" fontId="25" fillId="0" borderId="9" xfId="2" applyFont="1" applyBorder="1" applyProtection="1">
      <protection locked="0"/>
    </xf>
    <xf numFmtId="164" fontId="25" fillId="0" borderId="7" xfId="2" applyNumberFormat="1" applyFont="1" applyBorder="1" applyProtection="1">
      <protection locked="0"/>
    </xf>
    <xf numFmtId="164" fontId="25" fillId="0" borderId="2" xfId="2" applyNumberFormat="1" applyFont="1" applyBorder="1" applyProtection="1">
      <protection locked="0"/>
    </xf>
    <xf numFmtId="164" fontId="25" fillId="0" borderId="8" xfId="2" applyNumberFormat="1" applyFont="1" applyBorder="1" applyProtection="1">
      <protection locked="0"/>
    </xf>
    <xf numFmtId="0" fontId="25" fillId="0" borderId="2" xfId="2" applyFont="1" applyBorder="1" applyProtection="1">
      <protection locked="0"/>
    </xf>
    <xf numFmtId="0" fontId="29" fillId="2" borderId="2" xfId="2" applyFont="1" applyFill="1" applyBorder="1" applyAlignment="1" applyProtection="1">
      <alignment wrapText="1"/>
      <protection locked="0"/>
    </xf>
    <xf numFmtId="0" fontId="29" fillId="2" borderId="2" xfId="2" applyFont="1" applyFill="1" applyBorder="1" applyProtection="1">
      <protection locked="0"/>
    </xf>
    <xf numFmtId="164" fontId="29" fillId="2" borderId="13" xfId="2" applyNumberFormat="1" applyFont="1" applyFill="1" applyBorder="1" applyProtection="1">
      <protection locked="0"/>
    </xf>
    <xf numFmtId="164" fontId="29" fillId="2" borderId="14" xfId="2" applyNumberFormat="1" applyFont="1" applyFill="1" applyBorder="1" applyProtection="1">
      <protection locked="0"/>
    </xf>
    <xf numFmtId="164" fontId="29" fillId="2" borderId="15" xfId="2" applyNumberFormat="1" applyFont="1" applyFill="1" applyBorder="1" applyProtection="1">
      <protection locked="0"/>
    </xf>
    <xf numFmtId="0" fontId="29" fillId="2" borderId="0" xfId="2" applyFont="1" applyFill="1" applyProtection="1">
      <protection locked="0"/>
    </xf>
    <xf numFmtId="165" fontId="25" fillId="0" borderId="0" xfId="2" applyNumberFormat="1" applyFont="1" applyProtection="1">
      <protection locked="0"/>
    </xf>
    <xf numFmtId="164" fontId="25" fillId="0" borderId="0" xfId="2" applyNumberFormat="1" applyFont="1" applyProtection="1">
      <protection locked="0"/>
    </xf>
    <xf numFmtId="0" fontId="25" fillId="0" borderId="5" xfId="2" applyFont="1" applyBorder="1" applyAlignment="1" applyProtection="1">
      <protection locked="0"/>
    </xf>
    <xf numFmtId="0" fontId="25" fillId="0" borderId="0" xfId="2" applyFont="1" applyBorder="1" applyAlignment="1" applyProtection="1">
      <protection locked="0"/>
    </xf>
    <xf numFmtId="0" fontId="25" fillId="0" borderId="0" xfId="2" applyFont="1" applyBorder="1" applyAlignment="1" applyProtection="1">
      <alignment horizontal="center"/>
      <protection locked="0"/>
    </xf>
    <xf numFmtId="0" fontId="25" fillId="0" borderId="0" xfId="2" applyFont="1" applyAlignment="1" applyProtection="1">
      <protection locked="0"/>
    </xf>
    <xf numFmtId="0" fontId="25" fillId="0" borderId="0" xfId="2" applyFont="1" applyBorder="1" applyProtection="1">
      <protection locked="0"/>
    </xf>
    <xf numFmtId="0" fontId="25" fillId="0" borderId="6" xfId="2" applyFont="1" applyBorder="1" applyAlignment="1" applyProtection="1">
      <protection locked="0"/>
    </xf>
    <xf numFmtId="0" fontId="28" fillId="0" borderId="0" xfId="2" applyFont="1" applyAlignment="1" applyProtection="1">
      <protection locked="0"/>
    </xf>
    <xf numFmtId="164" fontId="29" fillId="0" borderId="7" xfId="2" applyNumberFormat="1" applyFont="1" applyBorder="1" applyProtection="1">
      <protection locked="0"/>
    </xf>
    <xf numFmtId="0" fontId="13" fillId="3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 wrapText="1" indent="2"/>
    </xf>
    <xf numFmtId="0" fontId="33" fillId="3" borderId="2" xfId="0" applyFont="1" applyFill="1" applyBorder="1" applyAlignment="1">
      <alignment horizontal="left" wrapText="1"/>
    </xf>
    <xf numFmtId="0" fontId="7" fillId="4" borderId="2" xfId="1" applyFont="1" applyFill="1" applyBorder="1" applyAlignment="1">
      <alignment horizontal="center" vertical="center"/>
    </xf>
    <xf numFmtId="0" fontId="31" fillId="3" borderId="2" xfId="1" applyFont="1" applyFill="1" applyBorder="1" applyAlignment="1">
      <alignment horizontal="center"/>
    </xf>
    <xf numFmtId="0" fontId="25" fillId="2" borderId="2" xfId="2" applyFont="1" applyFill="1" applyBorder="1" applyAlignment="1" applyProtection="1">
      <alignment horizontal="center" vertical="distributed"/>
      <protection locked="0"/>
    </xf>
    <xf numFmtId="0" fontId="25" fillId="2" borderId="8" xfId="2" applyFont="1" applyFill="1" applyBorder="1" applyAlignment="1" applyProtection="1">
      <alignment horizontal="center" vertical="distributed"/>
      <protection locked="0"/>
    </xf>
    <xf numFmtId="0" fontId="25" fillId="0" borderId="16" xfId="2" applyFont="1" applyBorder="1" applyProtection="1">
      <protection locked="0"/>
    </xf>
    <xf numFmtId="0" fontId="25" fillId="0" borderId="8" xfId="2" applyFont="1" applyBorder="1" applyProtection="1">
      <protection locked="0"/>
    </xf>
    <xf numFmtId="0" fontId="25" fillId="0" borderId="1" xfId="2" applyFont="1" applyBorder="1" applyProtection="1">
      <protection locked="0"/>
    </xf>
    <xf numFmtId="0" fontId="25" fillId="0" borderId="10" xfId="2" applyFont="1" applyBorder="1" applyProtection="1">
      <protection locked="0"/>
    </xf>
    <xf numFmtId="0" fontId="25" fillId="2" borderId="1" xfId="2" applyFont="1" applyFill="1" applyBorder="1" applyAlignment="1" applyProtection="1">
      <alignment horizontal="center" vertical="distributed"/>
      <protection locked="0"/>
    </xf>
    <xf numFmtId="0" fontId="25" fillId="2" borderId="9" xfId="2" applyFont="1" applyFill="1" applyBorder="1" applyAlignment="1" applyProtection="1">
      <alignment horizontal="center" vertical="distributed"/>
      <protection locked="0"/>
    </xf>
    <xf numFmtId="0" fontId="25" fillId="2" borderId="7" xfId="2" applyFont="1" applyFill="1" applyBorder="1" applyAlignment="1" applyProtection="1">
      <alignment horizontal="center" vertical="distributed"/>
      <protection locked="0"/>
    </xf>
    <xf numFmtId="0" fontId="25" fillId="0" borderId="5" xfId="2" applyFont="1" applyBorder="1" applyProtection="1">
      <protection locked="0"/>
    </xf>
    <xf numFmtId="0" fontId="25" fillId="3" borderId="7" xfId="2" applyFont="1" applyFill="1" applyBorder="1" applyAlignment="1" applyProtection="1">
      <alignment horizontal="center" vertical="center" wrapText="1"/>
      <protection locked="0"/>
    </xf>
    <xf numFmtId="0" fontId="25" fillId="3" borderId="2" xfId="2" applyFont="1" applyFill="1" applyBorder="1" applyAlignment="1" applyProtection="1">
      <alignment horizontal="center" vertical="center" wrapText="1"/>
      <protection locked="0"/>
    </xf>
    <xf numFmtId="0" fontId="25" fillId="3" borderId="9" xfId="2" applyFont="1" applyFill="1" applyBorder="1" applyAlignment="1" applyProtection="1">
      <alignment horizontal="center" vertical="center" wrapText="1"/>
      <protection locked="0"/>
    </xf>
    <xf numFmtId="164" fontId="25" fillId="3" borderId="7" xfId="2" applyNumberFormat="1" applyFont="1" applyFill="1" applyBorder="1" applyProtection="1">
      <protection locked="0"/>
    </xf>
    <xf numFmtId="164" fontId="25" fillId="3" borderId="2" xfId="2" applyNumberFormat="1" applyFont="1" applyFill="1" applyBorder="1" applyProtection="1">
      <protection locked="0"/>
    </xf>
    <xf numFmtId="164" fontId="25" fillId="3" borderId="8" xfId="2" applyNumberFormat="1" applyFont="1" applyFill="1" applyBorder="1" applyProtection="1">
      <protection locked="0"/>
    </xf>
    <xf numFmtId="0" fontId="25" fillId="3" borderId="10" xfId="2" applyFont="1" applyFill="1" applyBorder="1" applyAlignment="1" applyProtection="1">
      <alignment horizontal="left"/>
      <protection locked="0"/>
    </xf>
    <xf numFmtId="0" fontId="25" fillId="3" borderId="11" xfId="2" applyFont="1" applyFill="1" applyBorder="1" applyAlignment="1" applyProtection="1">
      <alignment horizontal="left"/>
      <protection locked="0"/>
    </xf>
    <xf numFmtId="0" fontId="25" fillId="3" borderId="12" xfId="2" applyFont="1" applyFill="1" applyBorder="1" applyAlignment="1" applyProtection="1">
      <alignment horizontal="left"/>
      <protection locked="0"/>
    </xf>
    <xf numFmtId="164" fontId="29" fillId="5" borderId="13" xfId="2" applyNumberFormat="1" applyFont="1" applyFill="1" applyBorder="1" applyProtection="1">
      <protection locked="0"/>
    </xf>
    <xf numFmtId="164" fontId="29" fillId="5" borderId="14" xfId="2" applyNumberFormat="1" applyFont="1" applyFill="1" applyBorder="1" applyProtection="1">
      <protection locked="0"/>
    </xf>
    <xf numFmtId="164" fontId="29" fillId="5" borderId="15" xfId="2" applyNumberFormat="1" applyFont="1" applyFill="1" applyBorder="1" applyProtection="1">
      <protection locked="0"/>
    </xf>
    <xf numFmtId="0" fontId="25" fillId="6" borderId="7" xfId="2" applyFont="1" applyFill="1" applyBorder="1" applyAlignment="1" applyProtection="1">
      <alignment horizontal="center" vertical="center" wrapText="1"/>
      <protection locked="0"/>
    </xf>
    <xf numFmtId="0" fontId="25" fillId="6" borderId="2" xfId="2" applyFont="1" applyFill="1" applyBorder="1" applyAlignment="1" applyProtection="1">
      <alignment horizontal="center" vertical="center" wrapText="1"/>
      <protection locked="0"/>
    </xf>
    <xf numFmtId="0" fontId="25" fillId="6" borderId="9" xfId="2" applyFont="1" applyFill="1" applyBorder="1" applyAlignment="1" applyProtection="1">
      <alignment horizontal="center" vertical="center" wrapText="1"/>
      <protection locked="0"/>
    </xf>
    <xf numFmtId="0" fontId="25" fillId="6" borderId="8" xfId="2" applyFont="1" applyFill="1" applyBorder="1" applyAlignment="1" applyProtection="1">
      <alignment horizontal="center" vertical="center" wrapText="1"/>
      <protection locked="0"/>
    </xf>
    <xf numFmtId="164" fontId="25" fillId="6" borderId="1" xfId="2" applyNumberFormat="1" applyFont="1" applyFill="1" applyBorder="1" applyProtection="1">
      <protection locked="0"/>
    </xf>
    <xf numFmtId="164" fontId="25" fillId="6" borderId="2" xfId="2" applyNumberFormat="1" applyFont="1" applyFill="1" applyBorder="1" applyProtection="1">
      <protection locked="0"/>
    </xf>
    <xf numFmtId="164" fontId="25" fillId="6" borderId="8" xfId="2" applyNumberFormat="1" applyFont="1" applyFill="1" applyBorder="1" applyProtection="1">
      <protection locked="0"/>
    </xf>
    <xf numFmtId="0" fontId="25" fillId="6" borderId="1" xfId="2" applyFont="1" applyFill="1" applyBorder="1" applyProtection="1">
      <protection locked="0"/>
    </xf>
    <xf numFmtId="0" fontId="25" fillId="6" borderId="2" xfId="2" applyFont="1" applyFill="1" applyBorder="1" applyProtection="1">
      <protection locked="0"/>
    </xf>
    <xf numFmtId="0" fontId="25" fillId="6" borderId="8" xfId="2" applyFont="1" applyFill="1" applyBorder="1" applyProtection="1">
      <protection locked="0"/>
    </xf>
    <xf numFmtId="164" fontId="29" fillId="2" borderId="17" xfId="2" applyNumberFormat="1" applyFont="1" applyFill="1" applyBorder="1" applyProtection="1">
      <protection locked="0"/>
    </xf>
    <xf numFmtId="0" fontId="9" fillId="3" borderId="9" xfId="1" applyFont="1" applyFill="1" applyBorder="1" applyAlignment="1">
      <alignment horizontal="center" vertical="distributed"/>
    </xf>
    <xf numFmtId="0" fontId="3" fillId="3" borderId="9" xfId="1" applyFont="1" applyFill="1" applyBorder="1"/>
    <xf numFmtId="2" fontId="3" fillId="3" borderId="9" xfId="1" applyNumberFormat="1" applyFont="1" applyFill="1" applyBorder="1"/>
    <xf numFmtId="2" fontId="20" fillId="3" borderId="9" xfId="1" applyNumberFormat="1" applyFont="1" applyFill="1" applyBorder="1" applyAlignment="1">
      <alignment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1" fillId="6" borderId="19" xfId="1" applyFont="1" applyFill="1" applyBorder="1" applyAlignment="1">
      <alignment horizontal="center" vertical="center" wrapText="1"/>
    </xf>
    <xf numFmtId="0" fontId="1" fillId="6" borderId="20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1" fillId="0" borderId="7" xfId="1" applyFont="1" applyFill="1" applyBorder="1" applyAlignment="1"/>
    <xf numFmtId="0" fontId="7" fillId="4" borderId="8" xfId="1" applyFont="1" applyFill="1" applyBorder="1" applyAlignment="1">
      <alignment horizontal="center" vertical="center"/>
    </xf>
    <xf numFmtId="0" fontId="1" fillId="6" borderId="7" xfId="1" applyFont="1" applyFill="1" applyBorder="1"/>
    <xf numFmtId="0" fontId="1" fillId="6" borderId="8" xfId="1" applyFont="1" applyFill="1" applyBorder="1"/>
    <xf numFmtId="0" fontId="1" fillId="0" borderId="7" xfId="1" applyFont="1" applyBorder="1"/>
    <xf numFmtId="0" fontId="1" fillId="0" borderId="8" xfId="1" applyFont="1" applyBorder="1"/>
    <xf numFmtId="0" fontId="1" fillId="6" borderId="13" xfId="1" applyFont="1" applyFill="1" applyBorder="1"/>
    <xf numFmtId="0" fontId="1" fillId="6" borderId="15" xfId="1" applyFont="1" applyFill="1" applyBorder="1"/>
    <xf numFmtId="3" fontId="8" fillId="0" borderId="2" xfId="1" applyNumberFormat="1" applyFont="1" applyFill="1" applyBorder="1" applyAlignment="1">
      <alignment vertical="center"/>
    </xf>
    <xf numFmtId="0" fontId="13" fillId="0" borderId="2" xfId="1" applyFont="1" applyFill="1" applyBorder="1" applyAlignment="1">
      <alignment horizontal="right" wrapText="1"/>
    </xf>
    <xf numFmtId="0" fontId="13" fillId="3" borderId="2" xfId="1" applyFont="1" applyFill="1" applyBorder="1" applyAlignment="1">
      <alignment horizontal="left" wrapText="1"/>
    </xf>
    <xf numFmtId="10" fontId="14" fillId="0" borderId="2" xfId="1" applyNumberFormat="1" applyFont="1" applyBorder="1"/>
    <xf numFmtId="10" fontId="15" fillId="3" borderId="9" xfId="1" applyNumberFormat="1" applyFont="1" applyFill="1" applyBorder="1"/>
    <xf numFmtId="10" fontId="1" fillId="6" borderId="7" xfId="1" applyNumberFormat="1" applyFont="1" applyFill="1" applyBorder="1"/>
    <xf numFmtId="10" fontId="1" fillId="0" borderId="2" xfId="1" applyNumberFormat="1" applyFont="1" applyBorder="1"/>
    <xf numFmtId="10" fontId="3" fillId="3" borderId="9" xfId="1" applyNumberFormat="1" applyFont="1" applyFill="1" applyBorder="1"/>
    <xf numFmtId="10" fontId="1" fillId="6" borderId="8" xfId="1" applyNumberFormat="1" applyFont="1" applyFill="1" applyBorder="1"/>
    <xf numFmtId="166" fontId="3" fillId="3" borderId="9" xfId="1" applyNumberFormat="1" applyFont="1" applyFill="1" applyBorder="1"/>
    <xf numFmtId="166" fontId="1" fillId="6" borderId="7" xfId="1" applyNumberFormat="1" applyFont="1" applyFill="1" applyBorder="1"/>
    <xf numFmtId="166" fontId="20" fillId="3" borderId="9" xfId="1" applyNumberFormat="1" applyFont="1" applyFill="1" applyBorder="1" applyAlignment="1">
      <alignment vertical="center"/>
    </xf>
    <xf numFmtId="166" fontId="1" fillId="0" borderId="7" xfId="1" applyNumberFormat="1" applyFont="1" applyBorder="1"/>
    <xf numFmtId="170" fontId="20" fillId="0" borderId="2" xfId="1" applyNumberFormat="1" applyFont="1" applyFill="1" applyBorder="1" applyAlignment="1">
      <alignment vertical="center"/>
    </xf>
    <xf numFmtId="170" fontId="20" fillId="3" borderId="9" xfId="1" applyNumberFormat="1" applyFont="1" applyFill="1" applyBorder="1" applyAlignment="1">
      <alignment vertical="center"/>
    </xf>
    <xf numFmtId="170" fontId="1" fillId="0" borderId="7" xfId="1" applyNumberFormat="1" applyFont="1" applyBorder="1"/>
    <xf numFmtId="166" fontId="1" fillId="3" borderId="2" xfId="1" applyNumberFormat="1" applyFont="1" applyFill="1" applyBorder="1"/>
    <xf numFmtId="166" fontId="1" fillId="0" borderId="2" xfId="1" applyNumberFormat="1" applyFont="1" applyBorder="1"/>
    <xf numFmtId="170" fontId="1" fillId="3" borderId="2" xfId="1" applyNumberFormat="1" applyFont="1" applyFill="1" applyBorder="1"/>
    <xf numFmtId="170" fontId="3" fillId="3" borderId="9" xfId="1" applyNumberFormat="1" applyFont="1" applyFill="1" applyBorder="1"/>
    <xf numFmtId="0" fontId="25" fillId="0" borderId="5" xfId="1" applyFont="1" applyBorder="1" applyAlignment="1" applyProtection="1">
      <alignment horizontal="center"/>
      <protection locked="0"/>
    </xf>
    <xf numFmtId="0" fontId="1" fillId="0" borderId="2" xfId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justify" wrapText="1"/>
    </xf>
    <xf numFmtId="0" fontId="4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2" fillId="0" borderId="1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25" fillId="0" borderId="0" xfId="2" applyFont="1" applyAlignment="1" applyProtection="1">
      <alignment horizontal="left"/>
      <protection locked="0"/>
    </xf>
    <xf numFmtId="0" fontId="25" fillId="0" borderId="0" xfId="2" applyFont="1" applyBorder="1" applyAlignment="1" applyProtection="1">
      <alignment horizontal="center"/>
      <protection locked="0"/>
    </xf>
    <xf numFmtId="0" fontId="25" fillId="0" borderId="4" xfId="2" applyFont="1" applyBorder="1" applyAlignment="1" applyProtection="1">
      <alignment horizontal="center" vertical="center" wrapText="1"/>
      <protection locked="0"/>
    </xf>
    <xf numFmtId="0" fontId="25" fillId="0" borderId="31" xfId="2" applyFont="1" applyBorder="1" applyAlignment="1" applyProtection="1">
      <alignment horizontal="center" vertical="center" wrapText="1"/>
      <protection locked="0"/>
    </xf>
    <xf numFmtId="0" fontId="25" fillId="0" borderId="26" xfId="2" applyFont="1" applyBorder="1" applyAlignment="1" applyProtection="1">
      <alignment horizontal="center" vertical="center"/>
      <protection locked="0"/>
    </xf>
    <xf numFmtId="0" fontId="25" fillId="0" borderId="27" xfId="2" applyFont="1" applyBorder="1" applyAlignment="1" applyProtection="1">
      <alignment horizontal="center" vertical="center"/>
      <protection locked="0"/>
    </xf>
    <xf numFmtId="0" fontId="25" fillId="0" borderId="28" xfId="2" applyFont="1" applyBorder="1" applyAlignment="1" applyProtection="1">
      <alignment horizontal="center" vertical="center"/>
      <protection locked="0"/>
    </xf>
    <xf numFmtId="169" fontId="25" fillId="0" borderId="26" xfId="2" applyNumberFormat="1" applyFont="1" applyBorder="1" applyAlignment="1" applyProtection="1">
      <alignment horizontal="center" vertical="center"/>
      <protection locked="0"/>
    </xf>
    <xf numFmtId="169" fontId="25" fillId="0" borderId="27" xfId="2" applyNumberFormat="1" applyFont="1" applyBorder="1" applyAlignment="1" applyProtection="1">
      <alignment horizontal="center" vertical="center"/>
      <protection locked="0"/>
    </xf>
    <xf numFmtId="169" fontId="25" fillId="0" borderId="28" xfId="2" applyNumberFormat="1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/>
      <protection locked="0"/>
    </xf>
    <xf numFmtId="0" fontId="25" fillId="0" borderId="29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5" fillId="0" borderId="30" xfId="2" applyFont="1" applyBorder="1" applyAlignment="1" applyProtection="1">
      <alignment horizontal="center" vertical="center"/>
      <protection locked="0"/>
    </xf>
    <xf numFmtId="0" fontId="29" fillId="6" borderId="22" xfId="2" applyFont="1" applyFill="1" applyBorder="1" applyAlignment="1" applyProtection="1">
      <alignment horizontal="center" vertical="center"/>
      <protection locked="0"/>
    </xf>
    <xf numFmtId="0" fontId="29" fillId="6" borderId="23" xfId="2" applyFont="1" applyFill="1" applyBorder="1" applyAlignment="1" applyProtection="1">
      <alignment horizontal="center" vertical="center"/>
      <protection locked="0"/>
    </xf>
    <xf numFmtId="0" fontId="29" fillId="6" borderId="24" xfId="2" applyFont="1" applyFill="1" applyBorder="1" applyAlignment="1" applyProtection="1">
      <alignment horizontal="center" vertical="center"/>
      <protection locked="0"/>
    </xf>
    <xf numFmtId="0" fontId="29" fillId="6" borderId="21" xfId="2" applyFont="1" applyFill="1" applyBorder="1" applyAlignment="1" applyProtection="1">
      <alignment horizontal="center" vertical="center"/>
      <protection locked="0"/>
    </xf>
    <xf numFmtId="0" fontId="29" fillId="6" borderId="25" xfId="2" applyFont="1" applyFill="1" applyBorder="1" applyAlignment="1" applyProtection="1">
      <alignment horizontal="center" vertical="center"/>
      <protection locked="0"/>
    </xf>
    <xf numFmtId="0" fontId="29" fillId="3" borderId="29" xfId="2" applyFont="1" applyFill="1" applyBorder="1" applyAlignment="1" applyProtection="1">
      <alignment horizontal="center" vertical="center"/>
      <protection locked="0"/>
    </xf>
    <xf numFmtId="0" fontId="29" fillId="3" borderId="6" xfId="2" applyFont="1" applyFill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111"/>
  <sheetViews>
    <sheetView tabSelected="1" view="pageBreakPreview" zoomScaleNormal="100" zoomScaleSheetLayoutView="100" workbookViewId="0">
      <pane xSplit="3" ySplit="10" topLeftCell="D83" activePane="bottomRight" state="frozen"/>
      <selection pane="topRight" activeCell="C1" sqref="C1"/>
      <selection pane="bottomLeft" activeCell="A11" sqref="A11"/>
      <selection pane="bottomRight" activeCell="J13" sqref="J13"/>
    </sheetView>
  </sheetViews>
  <sheetFormatPr defaultRowHeight="12"/>
  <cols>
    <col min="1" max="1" width="5.140625" style="1" customWidth="1"/>
    <col min="2" max="2" width="35.5703125" style="1" customWidth="1"/>
    <col min="3" max="3" width="11.28515625" style="1" customWidth="1"/>
    <col min="4" max="4" width="9.28515625" style="1" bestFit="1" customWidth="1"/>
    <col min="5" max="15" width="9.140625" style="1"/>
    <col min="16" max="16" width="9.140625" style="49"/>
    <col min="17" max="16384" width="9.140625" style="1"/>
  </cols>
  <sheetData>
    <row r="1" spans="1:19" ht="15.75">
      <c r="O1" s="2" t="s">
        <v>0</v>
      </c>
      <c r="P1" s="3"/>
    </row>
    <row r="2" spans="1:19" ht="15.75">
      <c r="O2" s="2" t="s">
        <v>1</v>
      </c>
      <c r="P2" s="3"/>
    </row>
    <row r="3" spans="1:19">
      <c r="P3" s="3"/>
    </row>
    <row r="4" spans="1:19" s="4" customFormat="1" ht="21" customHeight="1">
      <c r="B4" s="179" t="s">
        <v>98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</row>
    <row r="5" spans="1:19" ht="20.25" customHeight="1" thickBot="1">
      <c r="B5" s="5"/>
      <c r="C5" s="5"/>
      <c r="D5" s="180" t="s">
        <v>116</v>
      </c>
      <c r="E5" s="180"/>
      <c r="F5" s="180"/>
      <c r="G5" s="180"/>
      <c r="H5" s="180"/>
      <c r="I5" s="180"/>
      <c r="J5" s="180"/>
      <c r="K5" s="180"/>
      <c r="L5" s="5"/>
      <c r="M5" s="5"/>
      <c r="N5" s="5"/>
      <c r="O5" s="5"/>
      <c r="P5" s="6"/>
    </row>
    <row r="6" spans="1:19" s="7" customFormat="1" ht="15.75" customHeight="1">
      <c r="B6" s="181" t="s">
        <v>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</row>
    <row r="7" spans="1:19" ht="15.75" customHeight="1" thickBot="1">
      <c r="P7" s="3"/>
    </row>
    <row r="8" spans="1:19" s="10" customFormat="1" ht="45.75" customHeight="1">
      <c r="A8" s="177"/>
      <c r="B8" s="182" t="s">
        <v>3</v>
      </c>
      <c r="C8" s="184" t="s">
        <v>4</v>
      </c>
      <c r="D8" s="8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138" t="s">
        <v>99</v>
      </c>
      <c r="Q8" s="144" t="s">
        <v>100</v>
      </c>
      <c r="R8" s="145" t="s">
        <v>101</v>
      </c>
    </row>
    <row r="9" spans="1:19" s="13" customFormat="1" ht="12" customHeight="1">
      <c r="A9" s="177"/>
      <c r="B9" s="183"/>
      <c r="C9" s="184"/>
      <c r="D9" s="11">
        <v>1</v>
      </c>
      <c r="E9" s="12">
        <v>2</v>
      </c>
      <c r="F9" s="12">
        <v>3</v>
      </c>
      <c r="G9" s="12">
        <v>4</v>
      </c>
      <c r="H9" s="12">
        <v>5</v>
      </c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12">
        <v>11</v>
      </c>
      <c r="O9" s="12">
        <v>12</v>
      </c>
      <c r="P9" s="142">
        <v>13</v>
      </c>
      <c r="Q9" s="146">
        <v>14</v>
      </c>
      <c r="R9" s="147">
        <v>15</v>
      </c>
      <c r="S9" s="143"/>
    </row>
    <row r="10" spans="1:19" s="13" customFormat="1" ht="16.5" customHeight="1">
      <c r="A10" s="103"/>
      <c r="B10" s="185" t="s">
        <v>17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/>
      <c r="Q10" s="148"/>
      <c r="R10" s="149"/>
    </row>
    <row r="11" spans="1:19" s="17" customFormat="1" ht="12.75">
      <c r="A11" s="104">
        <v>1</v>
      </c>
      <c r="B11" s="14" t="s">
        <v>18</v>
      </c>
      <c r="C11" s="15" t="s">
        <v>19</v>
      </c>
      <c r="D11" s="16">
        <f>D12+D16+D14-D15</f>
        <v>243.98</v>
      </c>
      <c r="E11" s="16">
        <f t="shared" ref="E11:O11" si="0">E12+E16+E14-E15</f>
        <v>209.06</v>
      </c>
      <c r="F11" s="16">
        <f t="shared" si="0"/>
        <v>220.48999999999998</v>
      </c>
      <c r="G11" s="16">
        <f t="shared" si="0"/>
        <v>124.55</v>
      </c>
      <c r="H11" s="16">
        <f t="shared" si="0"/>
        <v>0</v>
      </c>
      <c r="I11" s="16">
        <f t="shared" si="0"/>
        <v>0</v>
      </c>
      <c r="J11" s="16">
        <f t="shared" si="0"/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 t="shared" si="0"/>
        <v>0</v>
      </c>
      <c r="P11" s="139">
        <f>SUM(D11:O11)</f>
        <v>798.07999999999993</v>
      </c>
      <c r="Q11" s="150">
        <f t="shared" ref="Q11:Q21" si="1">SUM(D11:I11)</f>
        <v>798.07999999999993</v>
      </c>
      <c r="R11" s="151">
        <f t="shared" ref="R11:R21" si="2">SUM(J11:O11)</f>
        <v>0</v>
      </c>
    </row>
    <row r="12" spans="1:19" s="21" customFormat="1" ht="14.25" customHeight="1">
      <c r="A12" s="20"/>
      <c r="B12" s="18" t="s">
        <v>20</v>
      </c>
      <c r="C12" s="19" t="s">
        <v>19</v>
      </c>
      <c r="D12" s="20">
        <v>5.17</v>
      </c>
      <c r="E12" s="20">
        <v>4.43</v>
      </c>
      <c r="F12" s="20">
        <v>4.67</v>
      </c>
      <c r="G12" s="20">
        <v>2.64</v>
      </c>
      <c r="H12" s="20">
        <v>0</v>
      </c>
      <c r="I12" s="20">
        <v>0</v>
      </c>
      <c r="J12" s="20"/>
      <c r="K12" s="20"/>
      <c r="L12" s="20"/>
      <c r="M12" s="20"/>
      <c r="N12" s="20"/>
      <c r="O12" s="20"/>
      <c r="P12" s="139">
        <f>SUM(D12:O12)</f>
        <v>16.91</v>
      </c>
      <c r="Q12" s="150">
        <f t="shared" si="1"/>
        <v>16.91</v>
      </c>
      <c r="R12" s="151">
        <f t="shared" si="2"/>
        <v>0</v>
      </c>
    </row>
    <row r="13" spans="1:19" s="23" customFormat="1" ht="12.75">
      <c r="A13" s="22"/>
      <c r="B13" s="18" t="s">
        <v>21</v>
      </c>
      <c r="C13" s="18"/>
      <c r="D13" s="159">
        <f>D12/D11</f>
        <v>2.1190261496844005E-2</v>
      </c>
      <c r="E13" s="159">
        <f>E12/E11</f>
        <v>2.1190088969673775E-2</v>
      </c>
      <c r="F13" s="159">
        <f>F12/F11</f>
        <v>2.1180098870697085E-2</v>
      </c>
      <c r="G13" s="159">
        <f>G12/G11</f>
        <v>2.1196306704134887E-2</v>
      </c>
      <c r="H13" s="159">
        <v>0</v>
      </c>
      <c r="I13" s="159">
        <v>0</v>
      </c>
      <c r="J13" s="159"/>
      <c r="K13" s="159"/>
      <c r="L13" s="159"/>
      <c r="M13" s="159"/>
      <c r="N13" s="159"/>
      <c r="O13" s="159"/>
      <c r="P13" s="160">
        <f>P12/P11</f>
        <v>2.1188352044907779E-2</v>
      </c>
      <c r="Q13" s="161">
        <f>Q12/Q11</f>
        <v>2.1188352044907779E-2</v>
      </c>
      <c r="R13" s="151">
        <f t="shared" si="2"/>
        <v>0</v>
      </c>
    </row>
    <row r="14" spans="1:19" s="23" customFormat="1" ht="46.5">
      <c r="A14" s="22"/>
      <c r="B14" s="18" t="s">
        <v>81</v>
      </c>
      <c r="C14" s="19" t="s">
        <v>19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39">
        <f t="shared" ref="P14:P20" si="3">SUM(D14:O14)</f>
        <v>0</v>
      </c>
      <c r="Q14" s="150">
        <f t="shared" si="1"/>
        <v>0</v>
      </c>
      <c r="R14" s="151">
        <f t="shared" si="2"/>
        <v>0</v>
      </c>
    </row>
    <row r="15" spans="1:19" ht="12.75">
      <c r="A15" s="24"/>
      <c r="B15" s="18" t="s">
        <v>22</v>
      </c>
      <c r="C15" s="19" t="s">
        <v>19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/>
      <c r="K15" s="24"/>
      <c r="L15" s="24"/>
      <c r="M15" s="24"/>
      <c r="N15" s="24"/>
      <c r="O15" s="24"/>
      <c r="P15" s="139">
        <f t="shared" si="3"/>
        <v>0</v>
      </c>
      <c r="Q15" s="150">
        <f t="shared" si="1"/>
        <v>0</v>
      </c>
      <c r="R15" s="151">
        <f t="shared" si="2"/>
        <v>0</v>
      </c>
    </row>
    <row r="16" spans="1:19" ht="12.75">
      <c r="A16" s="24"/>
      <c r="B16" s="18" t="s">
        <v>23</v>
      </c>
      <c r="C16" s="19" t="s">
        <v>19</v>
      </c>
      <c r="D16" s="24">
        <f t="shared" ref="D16:I16" si="4">D19+D17</f>
        <v>238.81</v>
      </c>
      <c r="E16" s="24">
        <f t="shared" si="4"/>
        <v>204.63</v>
      </c>
      <c r="F16" s="24">
        <f t="shared" si="4"/>
        <v>215.82</v>
      </c>
      <c r="G16" s="24">
        <f t="shared" si="4"/>
        <v>121.91</v>
      </c>
      <c r="H16" s="24">
        <f t="shared" si="4"/>
        <v>0</v>
      </c>
      <c r="I16" s="24">
        <f t="shared" si="4"/>
        <v>0</v>
      </c>
      <c r="J16" s="24"/>
      <c r="K16" s="24"/>
      <c r="L16" s="24"/>
      <c r="M16" s="24"/>
      <c r="N16" s="24"/>
      <c r="O16" s="24"/>
      <c r="P16" s="139">
        <f t="shared" si="3"/>
        <v>781.17</v>
      </c>
      <c r="Q16" s="150">
        <f t="shared" si="1"/>
        <v>781.17</v>
      </c>
      <c r="R16" s="151">
        <f t="shared" si="2"/>
        <v>0</v>
      </c>
    </row>
    <row r="17" spans="1:18" s="23" customFormat="1" ht="12.75">
      <c r="A17" s="22"/>
      <c r="B17" s="18" t="s">
        <v>24</v>
      </c>
      <c r="C17" s="19" t="s">
        <v>19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/>
      <c r="K17" s="22"/>
      <c r="L17" s="22"/>
      <c r="M17" s="22"/>
      <c r="N17" s="22"/>
      <c r="O17" s="22"/>
      <c r="P17" s="139">
        <f t="shared" si="3"/>
        <v>0</v>
      </c>
      <c r="Q17" s="150">
        <f t="shared" si="1"/>
        <v>0</v>
      </c>
      <c r="R17" s="151">
        <f t="shared" si="2"/>
        <v>0</v>
      </c>
    </row>
    <row r="18" spans="1:18" ht="12.75">
      <c r="A18" s="24"/>
      <c r="B18" s="18" t="s">
        <v>21</v>
      </c>
      <c r="C18" s="18"/>
      <c r="D18" s="162">
        <f>D17/D16</f>
        <v>0</v>
      </c>
      <c r="E18" s="162">
        <f t="shared" ref="E18:Q18" si="5">E17/E16</f>
        <v>0</v>
      </c>
      <c r="F18" s="162">
        <f t="shared" si="5"/>
        <v>0</v>
      </c>
      <c r="G18" s="162">
        <f t="shared" si="5"/>
        <v>0</v>
      </c>
      <c r="H18" s="162">
        <v>0</v>
      </c>
      <c r="I18" s="162">
        <v>0</v>
      </c>
      <c r="J18" s="162" t="e">
        <f t="shared" si="5"/>
        <v>#DIV/0!</v>
      </c>
      <c r="K18" s="162" t="e">
        <f t="shared" si="5"/>
        <v>#DIV/0!</v>
      </c>
      <c r="L18" s="162" t="e">
        <f t="shared" si="5"/>
        <v>#DIV/0!</v>
      </c>
      <c r="M18" s="162" t="e">
        <f t="shared" si="5"/>
        <v>#DIV/0!</v>
      </c>
      <c r="N18" s="162" t="e">
        <f t="shared" si="5"/>
        <v>#DIV/0!</v>
      </c>
      <c r="O18" s="162" t="e">
        <f t="shared" si="5"/>
        <v>#DIV/0!</v>
      </c>
      <c r="P18" s="163">
        <f t="shared" si="5"/>
        <v>0</v>
      </c>
      <c r="Q18" s="161">
        <f t="shared" si="5"/>
        <v>0</v>
      </c>
      <c r="R18" s="164" t="e">
        <f t="shared" si="2"/>
        <v>#DIV/0!</v>
      </c>
    </row>
    <row r="19" spans="1:18" s="17" customFormat="1" ht="25.5">
      <c r="A19" s="104">
        <v>2</v>
      </c>
      <c r="B19" s="14" t="s">
        <v>25</v>
      </c>
      <c r="C19" s="15" t="s">
        <v>19</v>
      </c>
      <c r="D19" s="16">
        <f>D20+D49</f>
        <v>238.81</v>
      </c>
      <c r="E19" s="16">
        <f t="shared" ref="E19:O19" si="6">E20+E49</f>
        <v>204.63</v>
      </c>
      <c r="F19" s="16">
        <f t="shared" si="6"/>
        <v>215.82</v>
      </c>
      <c r="G19" s="16">
        <f t="shared" si="6"/>
        <v>121.91</v>
      </c>
      <c r="H19" s="16">
        <f t="shared" si="6"/>
        <v>0</v>
      </c>
      <c r="I19" s="16">
        <f t="shared" si="6"/>
        <v>0</v>
      </c>
      <c r="J19" s="16">
        <f t="shared" si="6"/>
        <v>0</v>
      </c>
      <c r="K19" s="16">
        <f t="shared" si="6"/>
        <v>0</v>
      </c>
      <c r="L19" s="16">
        <f t="shared" si="6"/>
        <v>0</v>
      </c>
      <c r="M19" s="16">
        <f t="shared" si="6"/>
        <v>0</v>
      </c>
      <c r="N19" s="16">
        <f t="shared" si="6"/>
        <v>0</v>
      </c>
      <c r="O19" s="16">
        <f t="shared" si="6"/>
        <v>0</v>
      </c>
      <c r="P19" s="139">
        <f t="shared" si="3"/>
        <v>781.17</v>
      </c>
      <c r="Q19" s="150">
        <f t="shared" si="1"/>
        <v>781.17</v>
      </c>
      <c r="R19" s="151">
        <f t="shared" si="2"/>
        <v>0</v>
      </c>
    </row>
    <row r="20" spans="1:18" s="28" customFormat="1" ht="25.5">
      <c r="A20" s="27"/>
      <c r="B20" s="25" t="s">
        <v>26</v>
      </c>
      <c r="C20" s="26" t="s">
        <v>19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139">
        <f t="shared" si="3"/>
        <v>0</v>
      </c>
      <c r="Q20" s="150">
        <f t="shared" si="1"/>
        <v>0</v>
      </c>
      <c r="R20" s="151">
        <f t="shared" si="2"/>
        <v>0</v>
      </c>
    </row>
    <row r="21" spans="1:18" ht="12.75">
      <c r="A21" s="24"/>
      <c r="B21" s="18" t="s">
        <v>27</v>
      </c>
      <c r="C21" s="19" t="s">
        <v>19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39">
        <f t="shared" ref="P21:P84" si="7">SUM(D21:O21)</f>
        <v>0</v>
      </c>
      <c r="Q21" s="150">
        <f t="shared" si="1"/>
        <v>0</v>
      </c>
      <c r="R21" s="151">
        <f t="shared" si="2"/>
        <v>0</v>
      </c>
    </row>
    <row r="22" spans="1:18" ht="25.5">
      <c r="A22" s="24"/>
      <c r="B22" s="18" t="s">
        <v>28</v>
      </c>
      <c r="C22" s="19" t="s">
        <v>19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39">
        <f t="shared" si="7"/>
        <v>0</v>
      </c>
      <c r="Q22" s="150">
        <f t="shared" ref="Q22:Q65" si="8">SUM(D22:I22)</f>
        <v>0</v>
      </c>
      <c r="R22" s="151">
        <f t="shared" ref="R22:R65" si="9">SUM(J22:O22)</f>
        <v>0</v>
      </c>
    </row>
    <row r="23" spans="1:18" ht="12.75">
      <c r="A23" s="24"/>
      <c r="B23" s="29" t="s">
        <v>29</v>
      </c>
      <c r="C23" s="19" t="s">
        <v>19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139">
        <f t="shared" si="7"/>
        <v>0</v>
      </c>
      <c r="Q23" s="150">
        <f t="shared" si="8"/>
        <v>0</v>
      </c>
      <c r="R23" s="151">
        <f t="shared" si="9"/>
        <v>0</v>
      </c>
    </row>
    <row r="24" spans="1:18" ht="11.25" customHeight="1">
      <c r="A24" s="24"/>
      <c r="B24" s="29" t="s">
        <v>30</v>
      </c>
      <c r="C24" s="19" t="s">
        <v>19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39">
        <f t="shared" si="7"/>
        <v>0</v>
      </c>
      <c r="Q24" s="150">
        <f t="shared" si="8"/>
        <v>0</v>
      </c>
      <c r="R24" s="151">
        <f t="shared" si="9"/>
        <v>0</v>
      </c>
    </row>
    <row r="25" spans="1:18" ht="14.25">
      <c r="A25" s="24"/>
      <c r="B25" s="30" t="s">
        <v>31</v>
      </c>
      <c r="C25" s="19" t="s">
        <v>19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139">
        <f t="shared" si="7"/>
        <v>0</v>
      </c>
      <c r="Q25" s="150">
        <f t="shared" si="8"/>
        <v>0</v>
      </c>
      <c r="R25" s="151">
        <f t="shared" si="9"/>
        <v>0</v>
      </c>
    </row>
    <row r="26" spans="1:18" ht="14.25">
      <c r="A26" s="24"/>
      <c r="B26" s="30" t="s">
        <v>32</v>
      </c>
      <c r="C26" s="19" t="s">
        <v>19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139">
        <f t="shared" si="7"/>
        <v>0</v>
      </c>
      <c r="Q26" s="150">
        <f t="shared" si="8"/>
        <v>0</v>
      </c>
      <c r="R26" s="151">
        <f t="shared" si="9"/>
        <v>0</v>
      </c>
    </row>
    <row r="27" spans="1:18" ht="14.25">
      <c r="A27" s="24"/>
      <c r="B27" s="30" t="s">
        <v>33</v>
      </c>
      <c r="C27" s="19" t="s">
        <v>19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139">
        <f t="shared" si="7"/>
        <v>0</v>
      </c>
      <c r="Q27" s="150">
        <f t="shared" si="8"/>
        <v>0</v>
      </c>
      <c r="R27" s="151">
        <f t="shared" si="9"/>
        <v>0</v>
      </c>
    </row>
    <row r="28" spans="1:18" ht="25.5">
      <c r="A28" s="24"/>
      <c r="B28" s="18" t="s">
        <v>34</v>
      </c>
      <c r="C28" s="19" t="s">
        <v>19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139">
        <f t="shared" si="7"/>
        <v>0</v>
      </c>
      <c r="Q28" s="150">
        <f t="shared" si="8"/>
        <v>0</v>
      </c>
      <c r="R28" s="151">
        <f t="shared" si="9"/>
        <v>0</v>
      </c>
    </row>
    <row r="29" spans="1:18" ht="12.75">
      <c r="A29" s="24"/>
      <c r="B29" s="29" t="s">
        <v>29</v>
      </c>
      <c r="C29" s="19" t="s">
        <v>19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139">
        <f t="shared" si="7"/>
        <v>0</v>
      </c>
      <c r="Q29" s="150">
        <f t="shared" si="8"/>
        <v>0</v>
      </c>
      <c r="R29" s="151">
        <f t="shared" si="9"/>
        <v>0</v>
      </c>
    </row>
    <row r="30" spans="1:18" ht="12.75">
      <c r="A30" s="24"/>
      <c r="B30" s="29" t="s">
        <v>30</v>
      </c>
      <c r="C30" s="19" t="s">
        <v>19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139">
        <f t="shared" si="7"/>
        <v>0</v>
      </c>
      <c r="Q30" s="150">
        <f t="shared" si="8"/>
        <v>0</v>
      </c>
      <c r="R30" s="151">
        <f t="shared" si="9"/>
        <v>0</v>
      </c>
    </row>
    <row r="31" spans="1:18" ht="14.25">
      <c r="A31" s="24"/>
      <c r="B31" s="30" t="s">
        <v>31</v>
      </c>
      <c r="C31" s="19" t="s">
        <v>19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39">
        <f t="shared" si="7"/>
        <v>0</v>
      </c>
      <c r="Q31" s="150">
        <f t="shared" si="8"/>
        <v>0</v>
      </c>
      <c r="R31" s="151">
        <f t="shared" si="9"/>
        <v>0</v>
      </c>
    </row>
    <row r="32" spans="1:18" ht="14.25">
      <c r="A32" s="24"/>
      <c r="B32" s="30" t="s">
        <v>32</v>
      </c>
      <c r="C32" s="19" t="s">
        <v>19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139">
        <f t="shared" si="7"/>
        <v>0</v>
      </c>
      <c r="Q32" s="150">
        <f t="shared" si="8"/>
        <v>0</v>
      </c>
      <c r="R32" s="151">
        <f t="shared" si="9"/>
        <v>0</v>
      </c>
    </row>
    <row r="33" spans="1:18" ht="14.25">
      <c r="A33" s="24"/>
      <c r="B33" s="30" t="s">
        <v>33</v>
      </c>
      <c r="C33" s="19" t="s">
        <v>19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139">
        <f t="shared" si="7"/>
        <v>0</v>
      </c>
      <c r="Q33" s="150">
        <f t="shared" si="8"/>
        <v>0</v>
      </c>
      <c r="R33" s="151">
        <f t="shared" si="9"/>
        <v>0</v>
      </c>
    </row>
    <row r="34" spans="1:18" ht="14.25">
      <c r="A34" s="24"/>
      <c r="B34" s="30" t="s">
        <v>35</v>
      </c>
      <c r="C34" s="19" t="s">
        <v>19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139">
        <f t="shared" si="7"/>
        <v>0</v>
      </c>
      <c r="Q34" s="150">
        <f t="shared" si="8"/>
        <v>0</v>
      </c>
      <c r="R34" s="151">
        <f t="shared" si="9"/>
        <v>0</v>
      </c>
    </row>
    <row r="35" spans="1:18" ht="25.5">
      <c r="A35" s="24"/>
      <c r="B35" s="18" t="s">
        <v>36</v>
      </c>
      <c r="C35" s="19" t="s">
        <v>19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139">
        <f t="shared" si="7"/>
        <v>0</v>
      </c>
      <c r="Q35" s="150">
        <f t="shared" si="8"/>
        <v>0</v>
      </c>
      <c r="R35" s="151">
        <f t="shared" si="9"/>
        <v>0</v>
      </c>
    </row>
    <row r="36" spans="1:18" ht="12.75">
      <c r="A36" s="24"/>
      <c r="B36" s="29" t="s">
        <v>29</v>
      </c>
      <c r="C36" s="19" t="s">
        <v>19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139">
        <f t="shared" si="7"/>
        <v>0</v>
      </c>
      <c r="Q36" s="150">
        <f t="shared" si="8"/>
        <v>0</v>
      </c>
      <c r="R36" s="151">
        <f t="shared" si="9"/>
        <v>0</v>
      </c>
    </row>
    <row r="37" spans="1:18" ht="12.75">
      <c r="A37" s="24"/>
      <c r="B37" s="29" t="s">
        <v>30</v>
      </c>
      <c r="C37" s="19" t="s">
        <v>19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139">
        <f t="shared" si="7"/>
        <v>0</v>
      </c>
      <c r="Q37" s="150">
        <f t="shared" si="8"/>
        <v>0</v>
      </c>
      <c r="R37" s="151">
        <f t="shared" si="9"/>
        <v>0</v>
      </c>
    </row>
    <row r="38" spans="1:18" ht="14.25">
      <c r="A38" s="24"/>
      <c r="B38" s="30" t="s">
        <v>31</v>
      </c>
      <c r="C38" s="19" t="s">
        <v>19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139">
        <f t="shared" si="7"/>
        <v>0</v>
      </c>
      <c r="Q38" s="150">
        <f t="shared" si="8"/>
        <v>0</v>
      </c>
      <c r="R38" s="151">
        <f t="shared" si="9"/>
        <v>0</v>
      </c>
    </row>
    <row r="39" spans="1:18" ht="14.25">
      <c r="A39" s="24"/>
      <c r="B39" s="30" t="s">
        <v>32</v>
      </c>
      <c r="C39" s="19" t="s">
        <v>19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139">
        <f t="shared" si="7"/>
        <v>0</v>
      </c>
      <c r="Q39" s="150">
        <f t="shared" si="8"/>
        <v>0</v>
      </c>
      <c r="R39" s="151">
        <f t="shared" si="9"/>
        <v>0</v>
      </c>
    </row>
    <row r="40" spans="1:18" ht="14.25">
      <c r="A40" s="24"/>
      <c r="B40" s="30" t="s">
        <v>33</v>
      </c>
      <c r="C40" s="19" t="s">
        <v>19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139">
        <f t="shared" si="7"/>
        <v>0</v>
      </c>
      <c r="Q40" s="150">
        <f t="shared" si="8"/>
        <v>0</v>
      </c>
      <c r="R40" s="151">
        <f t="shared" si="9"/>
        <v>0</v>
      </c>
    </row>
    <row r="41" spans="1:18" ht="14.25">
      <c r="A41" s="24"/>
      <c r="B41" s="30" t="s">
        <v>35</v>
      </c>
      <c r="C41" s="19" t="s">
        <v>19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139">
        <f t="shared" si="7"/>
        <v>0</v>
      </c>
      <c r="Q41" s="150">
        <f t="shared" si="8"/>
        <v>0</v>
      </c>
      <c r="R41" s="151">
        <f t="shared" si="9"/>
        <v>0</v>
      </c>
    </row>
    <row r="42" spans="1:18" ht="24.75" customHeight="1">
      <c r="A42" s="24"/>
      <c r="B42" s="18" t="s">
        <v>37</v>
      </c>
      <c r="C42" s="19" t="s">
        <v>19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139">
        <f t="shared" si="7"/>
        <v>0</v>
      </c>
      <c r="Q42" s="150">
        <f t="shared" si="8"/>
        <v>0</v>
      </c>
      <c r="R42" s="151">
        <f t="shared" si="9"/>
        <v>0</v>
      </c>
    </row>
    <row r="43" spans="1:18" ht="12.75">
      <c r="A43" s="24"/>
      <c r="B43" s="29" t="s">
        <v>29</v>
      </c>
      <c r="C43" s="19" t="s">
        <v>19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139">
        <f t="shared" si="7"/>
        <v>0</v>
      </c>
      <c r="Q43" s="150">
        <f t="shared" si="8"/>
        <v>0</v>
      </c>
      <c r="R43" s="151">
        <f t="shared" si="9"/>
        <v>0</v>
      </c>
    </row>
    <row r="44" spans="1:18" ht="12.75">
      <c r="A44" s="24"/>
      <c r="B44" s="29" t="s">
        <v>30</v>
      </c>
      <c r="C44" s="19" t="s">
        <v>19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139">
        <f t="shared" si="7"/>
        <v>0</v>
      </c>
      <c r="Q44" s="150">
        <f t="shared" si="8"/>
        <v>0</v>
      </c>
      <c r="R44" s="151">
        <f t="shared" si="9"/>
        <v>0</v>
      </c>
    </row>
    <row r="45" spans="1:18" ht="14.25">
      <c r="A45" s="24"/>
      <c r="B45" s="30" t="s">
        <v>31</v>
      </c>
      <c r="C45" s="19" t="s">
        <v>19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139">
        <f t="shared" si="7"/>
        <v>0</v>
      </c>
      <c r="Q45" s="150">
        <f t="shared" si="8"/>
        <v>0</v>
      </c>
      <c r="R45" s="151">
        <f t="shared" si="9"/>
        <v>0</v>
      </c>
    </row>
    <row r="46" spans="1:18" ht="14.25">
      <c r="A46" s="24"/>
      <c r="B46" s="30" t="s">
        <v>32</v>
      </c>
      <c r="C46" s="19" t="s">
        <v>19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139">
        <f t="shared" si="7"/>
        <v>0</v>
      </c>
      <c r="Q46" s="150">
        <f t="shared" si="8"/>
        <v>0</v>
      </c>
      <c r="R46" s="151">
        <f t="shared" si="9"/>
        <v>0</v>
      </c>
    </row>
    <row r="47" spans="1:18" ht="14.25">
      <c r="A47" s="24"/>
      <c r="B47" s="30" t="s">
        <v>33</v>
      </c>
      <c r="C47" s="19" t="s">
        <v>19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139">
        <f t="shared" si="7"/>
        <v>0</v>
      </c>
      <c r="Q47" s="150">
        <f t="shared" si="8"/>
        <v>0</v>
      </c>
      <c r="R47" s="151">
        <f t="shared" si="9"/>
        <v>0</v>
      </c>
    </row>
    <row r="48" spans="1:18" ht="14.25">
      <c r="A48" s="24"/>
      <c r="B48" s="30" t="s">
        <v>35</v>
      </c>
      <c r="C48" s="19" t="s">
        <v>19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139">
        <f t="shared" si="7"/>
        <v>0</v>
      </c>
      <c r="Q48" s="150">
        <f t="shared" si="8"/>
        <v>0</v>
      </c>
      <c r="R48" s="151">
        <f t="shared" si="9"/>
        <v>0</v>
      </c>
    </row>
    <row r="49" spans="1:18" s="28" customFormat="1" ht="25.5">
      <c r="A49" s="27"/>
      <c r="B49" s="25" t="s">
        <v>38</v>
      </c>
      <c r="C49" s="26" t="s">
        <v>19</v>
      </c>
      <c r="D49" s="27">
        <f t="shared" ref="D49:I49" si="10">D51+D65+D73</f>
        <v>238.81</v>
      </c>
      <c r="E49" s="27">
        <f t="shared" si="10"/>
        <v>204.63</v>
      </c>
      <c r="F49" s="27">
        <f t="shared" si="10"/>
        <v>215.82</v>
      </c>
      <c r="G49" s="27">
        <f t="shared" si="10"/>
        <v>121.91</v>
      </c>
      <c r="H49" s="27">
        <f t="shared" si="10"/>
        <v>0</v>
      </c>
      <c r="I49" s="27">
        <f t="shared" si="10"/>
        <v>0</v>
      </c>
      <c r="J49" s="27"/>
      <c r="K49" s="27"/>
      <c r="L49" s="27"/>
      <c r="M49" s="27"/>
      <c r="N49" s="27"/>
      <c r="O49" s="27"/>
      <c r="P49" s="139">
        <f t="shared" si="7"/>
        <v>781.17</v>
      </c>
      <c r="Q49" s="150">
        <f t="shared" si="8"/>
        <v>781.17</v>
      </c>
      <c r="R49" s="151">
        <f t="shared" si="9"/>
        <v>0</v>
      </c>
    </row>
    <row r="50" spans="1:18" ht="12.75">
      <c r="A50" s="24"/>
      <c r="B50" s="18" t="s">
        <v>27</v>
      </c>
      <c r="C50" s="19" t="s">
        <v>19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139">
        <f t="shared" si="7"/>
        <v>0</v>
      </c>
      <c r="Q50" s="150">
        <f t="shared" si="8"/>
        <v>0</v>
      </c>
      <c r="R50" s="151">
        <f t="shared" si="9"/>
        <v>0</v>
      </c>
    </row>
    <row r="51" spans="1:18" ht="25.5">
      <c r="A51" s="24"/>
      <c r="B51" s="18" t="s">
        <v>28</v>
      </c>
      <c r="C51" s="19" t="s">
        <v>19</v>
      </c>
      <c r="D51" s="24">
        <f t="shared" ref="D51:I51" si="11">D52</f>
        <v>89.4</v>
      </c>
      <c r="E51" s="24">
        <f t="shared" si="11"/>
        <v>77</v>
      </c>
      <c r="F51" s="24">
        <f t="shared" si="11"/>
        <v>68.8</v>
      </c>
      <c r="G51" s="24">
        <f t="shared" si="11"/>
        <v>15.6</v>
      </c>
      <c r="H51" s="24">
        <f t="shared" si="11"/>
        <v>0</v>
      </c>
      <c r="I51" s="24">
        <f t="shared" si="11"/>
        <v>0</v>
      </c>
      <c r="J51" s="24"/>
      <c r="K51" s="24"/>
      <c r="L51" s="24"/>
      <c r="M51" s="24"/>
      <c r="N51" s="24"/>
      <c r="O51" s="24"/>
      <c r="P51" s="139">
        <f t="shared" si="7"/>
        <v>250.79999999999998</v>
      </c>
      <c r="Q51" s="150">
        <f t="shared" si="8"/>
        <v>250.79999999999998</v>
      </c>
      <c r="R51" s="151">
        <f t="shared" si="9"/>
        <v>0</v>
      </c>
    </row>
    <row r="52" spans="1:18" ht="12.75">
      <c r="A52" s="24"/>
      <c r="B52" s="29" t="s">
        <v>29</v>
      </c>
      <c r="C52" s="19" t="s">
        <v>19</v>
      </c>
      <c r="D52" s="24">
        <v>89.4</v>
      </c>
      <c r="E52" s="24">
        <v>77</v>
      </c>
      <c r="F52" s="24">
        <v>68.8</v>
      </c>
      <c r="G52" s="24">
        <v>15.6</v>
      </c>
      <c r="H52" s="24">
        <v>0</v>
      </c>
      <c r="I52" s="24">
        <v>0</v>
      </c>
      <c r="J52" s="24"/>
      <c r="K52" s="24"/>
      <c r="L52" s="24"/>
      <c r="M52" s="24"/>
      <c r="N52" s="24"/>
      <c r="O52" s="24"/>
      <c r="P52" s="139">
        <f t="shared" si="7"/>
        <v>250.79999999999998</v>
      </c>
      <c r="Q52" s="150">
        <f t="shared" si="8"/>
        <v>250.79999999999998</v>
      </c>
      <c r="R52" s="151">
        <f t="shared" si="9"/>
        <v>0</v>
      </c>
    </row>
    <row r="53" spans="1:18" ht="12.75">
      <c r="A53" s="24"/>
      <c r="B53" s="29" t="s">
        <v>30</v>
      </c>
      <c r="C53" s="19" t="s">
        <v>19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139">
        <f t="shared" si="7"/>
        <v>0</v>
      </c>
      <c r="Q53" s="150">
        <f t="shared" si="8"/>
        <v>0</v>
      </c>
      <c r="R53" s="151">
        <f t="shared" si="9"/>
        <v>0</v>
      </c>
    </row>
    <row r="54" spans="1:18" ht="14.25">
      <c r="A54" s="24"/>
      <c r="B54" s="30" t="s">
        <v>31</v>
      </c>
      <c r="C54" s="19" t="s">
        <v>19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139">
        <f t="shared" si="7"/>
        <v>0</v>
      </c>
      <c r="Q54" s="150">
        <f t="shared" si="8"/>
        <v>0</v>
      </c>
      <c r="R54" s="151">
        <f t="shared" si="9"/>
        <v>0</v>
      </c>
    </row>
    <row r="55" spans="1:18" ht="14.25">
      <c r="A55" s="24"/>
      <c r="B55" s="30" t="s">
        <v>32</v>
      </c>
      <c r="C55" s="19" t="s">
        <v>19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139">
        <f t="shared" si="7"/>
        <v>0</v>
      </c>
      <c r="Q55" s="150">
        <f t="shared" si="8"/>
        <v>0</v>
      </c>
      <c r="R55" s="151">
        <f t="shared" si="9"/>
        <v>0</v>
      </c>
    </row>
    <row r="56" spans="1:18" ht="14.25">
      <c r="A56" s="24"/>
      <c r="B56" s="30" t="s">
        <v>33</v>
      </c>
      <c r="C56" s="19" t="s">
        <v>19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139">
        <f t="shared" si="7"/>
        <v>0</v>
      </c>
      <c r="Q56" s="150">
        <f t="shared" si="8"/>
        <v>0</v>
      </c>
      <c r="R56" s="151">
        <f t="shared" si="9"/>
        <v>0</v>
      </c>
    </row>
    <row r="57" spans="1:18" ht="25.5">
      <c r="A57" s="24"/>
      <c r="B57" s="18" t="s">
        <v>34</v>
      </c>
      <c r="C57" s="19" t="s">
        <v>19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139">
        <f t="shared" si="7"/>
        <v>0</v>
      </c>
      <c r="Q57" s="150">
        <f t="shared" si="8"/>
        <v>0</v>
      </c>
      <c r="R57" s="151">
        <f t="shared" si="9"/>
        <v>0</v>
      </c>
    </row>
    <row r="58" spans="1:18" ht="12.75">
      <c r="A58" s="24"/>
      <c r="B58" s="29" t="s">
        <v>29</v>
      </c>
      <c r="C58" s="19" t="s">
        <v>19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139">
        <f t="shared" si="7"/>
        <v>0</v>
      </c>
      <c r="Q58" s="150">
        <f>SUM(D58:I58)</f>
        <v>0</v>
      </c>
      <c r="R58" s="151">
        <f>SUM(J58:O58)</f>
        <v>0</v>
      </c>
    </row>
    <row r="59" spans="1:18" ht="12.75">
      <c r="A59" s="24"/>
      <c r="B59" s="29" t="s">
        <v>30</v>
      </c>
      <c r="C59" s="19" t="s">
        <v>19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139">
        <f t="shared" si="7"/>
        <v>0</v>
      </c>
      <c r="Q59" s="150">
        <f t="shared" si="8"/>
        <v>0</v>
      </c>
      <c r="R59" s="151">
        <f t="shared" si="9"/>
        <v>0</v>
      </c>
    </row>
    <row r="60" spans="1:18" ht="14.25">
      <c r="A60" s="24"/>
      <c r="B60" s="30" t="s">
        <v>31</v>
      </c>
      <c r="C60" s="19" t="s">
        <v>19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139">
        <f t="shared" si="7"/>
        <v>0</v>
      </c>
      <c r="Q60" s="150">
        <f t="shared" si="8"/>
        <v>0</v>
      </c>
      <c r="R60" s="151">
        <f t="shared" si="9"/>
        <v>0</v>
      </c>
    </row>
    <row r="61" spans="1:18" ht="14.25">
      <c r="A61" s="24"/>
      <c r="B61" s="30" t="s">
        <v>32</v>
      </c>
      <c r="C61" s="19" t="s">
        <v>19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139">
        <f t="shared" si="7"/>
        <v>0</v>
      </c>
      <c r="Q61" s="150">
        <f t="shared" si="8"/>
        <v>0</v>
      </c>
      <c r="R61" s="151">
        <f t="shared" si="9"/>
        <v>0</v>
      </c>
    </row>
    <row r="62" spans="1:18" ht="14.25">
      <c r="A62" s="24"/>
      <c r="B62" s="30" t="s">
        <v>33</v>
      </c>
      <c r="C62" s="19" t="s">
        <v>19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139">
        <f t="shared" si="7"/>
        <v>0</v>
      </c>
      <c r="Q62" s="150">
        <f t="shared" si="8"/>
        <v>0</v>
      </c>
      <c r="R62" s="151">
        <f t="shared" si="9"/>
        <v>0</v>
      </c>
    </row>
    <row r="63" spans="1:18" ht="14.25">
      <c r="A63" s="24"/>
      <c r="B63" s="30" t="s">
        <v>35</v>
      </c>
      <c r="C63" s="19" t="s">
        <v>19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139">
        <f t="shared" si="7"/>
        <v>0</v>
      </c>
      <c r="Q63" s="150">
        <f t="shared" si="8"/>
        <v>0</v>
      </c>
      <c r="R63" s="151">
        <f t="shared" si="9"/>
        <v>0</v>
      </c>
    </row>
    <row r="64" spans="1:18" ht="12.75">
      <c r="A64" s="24"/>
      <c r="B64" s="30" t="s">
        <v>39</v>
      </c>
      <c r="C64" s="19" t="s">
        <v>19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139">
        <f t="shared" si="7"/>
        <v>0</v>
      </c>
      <c r="Q64" s="150">
        <f t="shared" si="8"/>
        <v>0</v>
      </c>
      <c r="R64" s="151">
        <f t="shared" si="9"/>
        <v>0</v>
      </c>
    </row>
    <row r="65" spans="1:18" ht="25.5">
      <c r="A65" s="24"/>
      <c r="B65" s="18" t="s">
        <v>36</v>
      </c>
      <c r="C65" s="19" t="s">
        <v>19</v>
      </c>
      <c r="D65" s="24">
        <f t="shared" ref="D65:I65" si="12">D66</f>
        <v>4.8</v>
      </c>
      <c r="E65" s="24">
        <f t="shared" si="12"/>
        <v>4.2</v>
      </c>
      <c r="F65" s="24">
        <f t="shared" si="12"/>
        <v>3.9</v>
      </c>
      <c r="G65" s="24">
        <f t="shared" si="12"/>
        <v>0.94</v>
      </c>
      <c r="H65" s="24">
        <f t="shared" si="12"/>
        <v>0</v>
      </c>
      <c r="I65" s="24">
        <f t="shared" si="12"/>
        <v>0</v>
      </c>
      <c r="J65" s="24"/>
      <c r="K65" s="24"/>
      <c r="L65" s="24"/>
      <c r="M65" s="24"/>
      <c r="N65" s="24"/>
      <c r="O65" s="24"/>
      <c r="P65" s="139">
        <f t="shared" si="7"/>
        <v>13.84</v>
      </c>
      <c r="Q65" s="150">
        <f t="shared" si="8"/>
        <v>13.84</v>
      </c>
      <c r="R65" s="151">
        <f t="shared" si="9"/>
        <v>0</v>
      </c>
    </row>
    <row r="66" spans="1:18" ht="12.75">
      <c r="A66" s="24"/>
      <c r="B66" s="29" t="s">
        <v>29</v>
      </c>
      <c r="C66" s="19" t="s">
        <v>19</v>
      </c>
      <c r="D66" s="24">
        <v>4.8</v>
      </c>
      <c r="E66" s="24">
        <v>4.2</v>
      </c>
      <c r="F66" s="24">
        <v>3.9</v>
      </c>
      <c r="G66" s="24">
        <v>0.94</v>
      </c>
      <c r="H66" s="24">
        <v>0</v>
      </c>
      <c r="I66" s="24">
        <v>0</v>
      </c>
      <c r="J66" s="24"/>
      <c r="K66" s="24"/>
      <c r="L66" s="24"/>
      <c r="M66" s="24"/>
      <c r="N66" s="24"/>
      <c r="O66" s="24"/>
      <c r="P66" s="139">
        <f t="shared" si="7"/>
        <v>13.84</v>
      </c>
      <c r="Q66" s="150">
        <f t="shared" ref="Q66:Q79" si="13">SUM(D66:I66)</f>
        <v>13.84</v>
      </c>
      <c r="R66" s="151">
        <f t="shared" ref="R66:R79" si="14">SUM(J66:O66)</f>
        <v>0</v>
      </c>
    </row>
    <row r="67" spans="1:18" ht="12.75">
      <c r="A67" s="24"/>
      <c r="B67" s="29" t="s">
        <v>30</v>
      </c>
      <c r="C67" s="19" t="s">
        <v>19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139">
        <f t="shared" si="7"/>
        <v>0</v>
      </c>
      <c r="Q67" s="150">
        <f t="shared" si="13"/>
        <v>0</v>
      </c>
      <c r="R67" s="151">
        <f t="shared" si="14"/>
        <v>0</v>
      </c>
    </row>
    <row r="68" spans="1:18" ht="14.25">
      <c r="A68" s="24"/>
      <c r="B68" s="30" t="s">
        <v>31</v>
      </c>
      <c r="C68" s="19" t="s">
        <v>19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139">
        <f t="shared" si="7"/>
        <v>0</v>
      </c>
      <c r="Q68" s="150">
        <f t="shared" si="13"/>
        <v>0</v>
      </c>
      <c r="R68" s="151">
        <f t="shared" si="14"/>
        <v>0</v>
      </c>
    </row>
    <row r="69" spans="1:18" ht="14.25">
      <c r="A69" s="24"/>
      <c r="B69" s="30" t="s">
        <v>32</v>
      </c>
      <c r="C69" s="19" t="s">
        <v>19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139">
        <f t="shared" si="7"/>
        <v>0</v>
      </c>
      <c r="Q69" s="150">
        <f t="shared" si="13"/>
        <v>0</v>
      </c>
      <c r="R69" s="151">
        <f t="shared" si="14"/>
        <v>0</v>
      </c>
    </row>
    <row r="70" spans="1:18" ht="14.25">
      <c r="A70" s="24"/>
      <c r="B70" s="30" t="s">
        <v>33</v>
      </c>
      <c r="C70" s="19" t="s">
        <v>19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139">
        <f t="shared" si="7"/>
        <v>0</v>
      </c>
      <c r="Q70" s="150">
        <f t="shared" si="13"/>
        <v>0</v>
      </c>
      <c r="R70" s="151">
        <f t="shared" si="14"/>
        <v>0</v>
      </c>
    </row>
    <row r="71" spans="1:18" ht="14.25">
      <c r="A71" s="24"/>
      <c r="B71" s="30" t="s">
        <v>35</v>
      </c>
      <c r="C71" s="19" t="s">
        <v>19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139">
        <f t="shared" si="7"/>
        <v>0</v>
      </c>
      <c r="Q71" s="150">
        <f t="shared" si="13"/>
        <v>0</v>
      </c>
      <c r="R71" s="151">
        <f t="shared" si="14"/>
        <v>0</v>
      </c>
    </row>
    <row r="72" spans="1:18" ht="12.75">
      <c r="A72" s="24"/>
      <c r="B72" s="30" t="s">
        <v>39</v>
      </c>
      <c r="C72" s="19" t="s">
        <v>19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139">
        <f t="shared" si="7"/>
        <v>0</v>
      </c>
      <c r="Q72" s="150">
        <f t="shared" si="13"/>
        <v>0</v>
      </c>
      <c r="R72" s="151">
        <f t="shared" si="14"/>
        <v>0</v>
      </c>
    </row>
    <row r="73" spans="1:18" ht="25.5">
      <c r="A73" s="24"/>
      <c r="B73" s="18" t="s">
        <v>37</v>
      </c>
      <c r="C73" s="19" t="s">
        <v>19</v>
      </c>
      <c r="D73" s="24">
        <f t="shared" ref="D73:I73" si="15">D74</f>
        <v>144.61000000000001</v>
      </c>
      <c r="E73" s="24">
        <f t="shared" si="15"/>
        <v>123.43</v>
      </c>
      <c r="F73" s="24">
        <f t="shared" si="15"/>
        <v>143.12</v>
      </c>
      <c r="G73" s="24">
        <f t="shared" si="15"/>
        <v>105.37</v>
      </c>
      <c r="H73" s="24">
        <f t="shared" si="15"/>
        <v>0</v>
      </c>
      <c r="I73" s="24">
        <f t="shared" si="15"/>
        <v>0</v>
      </c>
      <c r="J73" s="24"/>
      <c r="K73" s="24"/>
      <c r="L73" s="24"/>
      <c r="M73" s="24"/>
      <c r="N73" s="24"/>
      <c r="O73" s="24"/>
      <c r="P73" s="139">
        <f t="shared" si="7"/>
        <v>516.53</v>
      </c>
      <c r="Q73" s="150">
        <f t="shared" si="13"/>
        <v>516.53</v>
      </c>
      <c r="R73" s="151">
        <f t="shared" si="14"/>
        <v>0</v>
      </c>
    </row>
    <row r="74" spans="1:18" ht="12.75">
      <c r="A74" s="24"/>
      <c r="B74" s="29" t="s">
        <v>29</v>
      </c>
      <c r="C74" s="19" t="s">
        <v>19</v>
      </c>
      <c r="D74" s="24">
        <v>144.61000000000001</v>
      </c>
      <c r="E74" s="24">
        <v>123.43</v>
      </c>
      <c r="F74" s="24">
        <v>143.12</v>
      </c>
      <c r="G74" s="24">
        <v>105.37</v>
      </c>
      <c r="H74" s="24">
        <v>0</v>
      </c>
      <c r="I74" s="24">
        <v>0</v>
      </c>
      <c r="J74" s="24"/>
      <c r="K74" s="24"/>
      <c r="L74" s="24"/>
      <c r="M74" s="24"/>
      <c r="N74" s="24"/>
      <c r="O74" s="24"/>
      <c r="P74" s="139">
        <f t="shared" si="7"/>
        <v>516.53</v>
      </c>
      <c r="Q74" s="150">
        <f t="shared" si="13"/>
        <v>516.53</v>
      </c>
      <c r="R74" s="151">
        <f t="shared" si="14"/>
        <v>0</v>
      </c>
    </row>
    <row r="75" spans="1:18" ht="12.75">
      <c r="A75" s="24"/>
      <c r="B75" s="29" t="s">
        <v>30</v>
      </c>
      <c r="C75" s="19" t="s">
        <v>19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39">
        <f t="shared" si="7"/>
        <v>0</v>
      </c>
      <c r="Q75" s="150">
        <f t="shared" si="13"/>
        <v>0</v>
      </c>
      <c r="R75" s="151">
        <f t="shared" si="14"/>
        <v>0</v>
      </c>
    </row>
    <row r="76" spans="1:18" ht="14.25">
      <c r="A76" s="24"/>
      <c r="B76" s="30" t="s">
        <v>31</v>
      </c>
      <c r="C76" s="19" t="s">
        <v>19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39">
        <f t="shared" si="7"/>
        <v>0</v>
      </c>
      <c r="Q76" s="150">
        <f t="shared" si="13"/>
        <v>0</v>
      </c>
      <c r="R76" s="151">
        <f t="shared" si="14"/>
        <v>0</v>
      </c>
    </row>
    <row r="77" spans="1:18" ht="14.25">
      <c r="A77" s="24"/>
      <c r="B77" s="30" t="s">
        <v>32</v>
      </c>
      <c r="C77" s="19" t="s">
        <v>19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139">
        <f t="shared" si="7"/>
        <v>0</v>
      </c>
      <c r="Q77" s="150">
        <f t="shared" si="13"/>
        <v>0</v>
      </c>
      <c r="R77" s="151">
        <f t="shared" si="14"/>
        <v>0</v>
      </c>
    </row>
    <row r="78" spans="1:18" ht="14.25">
      <c r="A78" s="24"/>
      <c r="B78" s="30" t="s">
        <v>33</v>
      </c>
      <c r="C78" s="19" t="s">
        <v>19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139">
        <f t="shared" si="7"/>
        <v>0</v>
      </c>
      <c r="Q78" s="150">
        <f t="shared" si="13"/>
        <v>0</v>
      </c>
      <c r="R78" s="151">
        <f t="shared" si="14"/>
        <v>0</v>
      </c>
    </row>
    <row r="79" spans="1:18" ht="14.25">
      <c r="A79" s="24"/>
      <c r="B79" s="30" t="s">
        <v>35</v>
      </c>
      <c r="C79" s="19" t="s">
        <v>19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139">
        <f t="shared" si="7"/>
        <v>0</v>
      </c>
      <c r="Q79" s="150">
        <f t="shared" si="13"/>
        <v>0</v>
      </c>
      <c r="R79" s="151">
        <f t="shared" si="14"/>
        <v>0</v>
      </c>
    </row>
    <row r="80" spans="1:18" s="17" customFormat="1" ht="17.25" customHeight="1">
      <c r="A80" s="104">
        <v>3</v>
      </c>
      <c r="B80" s="14" t="s">
        <v>40</v>
      </c>
      <c r="C80" s="15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140"/>
      <c r="Q80" s="150"/>
      <c r="R80" s="151"/>
    </row>
    <row r="81" spans="1:18" ht="14.25" customHeight="1">
      <c r="A81" s="24"/>
      <c r="B81" s="18" t="s">
        <v>41</v>
      </c>
      <c r="C81" s="19" t="s">
        <v>42</v>
      </c>
      <c r="D81" s="24">
        <v>61</v>
      </c>
      <c r="E81" s="24">
        <v>52.3</v>
      </c>
      <c r="F81" s="24">
        <v>55.1</v>
      </c>
      <c r="G81" s="24">
        <v>31.1</v>
      </c>
      <c r="H81" s="24">
        <v>0</v>
      </c>
      <c r="I81" s="24">
        <v>0</v>
      </c>
      <c r="J81" s="24"/>
      <c r="K81" s="24"/>
      <c r="L81" s="24"/>
      <c r="M81" s="24"/>
      <c r="N81" s="24"/>
      <c r="O81" s="24"/>
      <c r="P81" s="139">
        <f t="shared" si="7"/>
        <v>199.5</v>
      </c>
      <c r="Q81" s="150">
        <f>SUM(D81:I81)</f>
        <v>199.5</v>
      </c>
      <c r="R81" s="151">
        <f>SUM(J81:O81)</f>
        <v>0</v>
      </c>
    </row>
    <row r="82" spans="1:18" ht="15.75" customHeight="1">
      <c r="A82" s="24"/>
      <c r="B82" s="18" t="s">
        <v>43</v>
      </c>
      <c r="C82" s="19" t="s">
        <v>42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139">
        <f t="shared" si="7"/>
        <v>0</v>
      </c>
      <c r="Q82" s="150">
        <f>SUM(D82:I82)</f>
        <v>0</v>
      </c>
      <c r="R82" s="151">
        <f>SUM(J82:O82)</f>
        <v>0</v>
      </c>
    </row>
    <row r="83" spans="1:18" ht="15.75" customHeight="1">
      <c r="A83" s="24"/>
      <c r="B83" s="18" t="s">
        <v>89</v>
      </c>
      <c r="C83" s="19" t="s">
        <v>42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139">
        <f>SUM(D83:O83)</f>
        <v>0</v>
      </c>
      <c r="Q83" s="150">
        <f>SUM(D83:I83)</f>
        <v>0</v>
      </c>
      <c r="R83" s="151">
        <f>SUM(J83:O83)</f>
        <v>0</v>
      </c>
    </row>
    <row r="84" spans="1:18" s="17" customFormat="1" ht="17.25" customHeight="1">
      <c r="A84" s="104">
        <v>4</v>
      </c>
      <c r="B84" s="14" t="s">
        <v>44</v>
      </c>
      <c r="C84" s="15" t="s">
        <v>45</v>
      </c>
      <c r="D84" s="31">
        <v>3</v>
      </c>
      <c r="E84" s="31">
        <v>2.6</v>
      </c>
      <c r="F84" s="31">
        <v>2.7</v>
      </c>
      <c r="G84" s="31">
        <v>1.5</v>
      </c>
      <c r="H84" s="31">
        <v>0</v>
      </c>
      <c r="I84" s="31">
        <v>0</v>
      </c>
      <c r="J84" s="31"/>
      <c r="K84" s="31"/>
      <c r="L84" s="31"/>
      <c r="M84" s="31"/>
      <c r="N84" s="31"/>
      <c r="O84" s="31"/>
      <c r="P84" s="139">
        <f t="shared" si="7"/>
        <v>9.8000000000000007</v>
      </c>
      <c r="Q84" s="150">
        <f>SUM(D84:I84)</f>
        <v>9.8000000000000007</v>
      </c>
      <c r="R84" s="151">
        <f>SUM(J84:O84)</f>
        <v>0</v>
      </c>
    </row>
    <row r="85" spans="1:18" ht="15.75" customHeight="1">
      <c r="A85" s="24"/>
      <c r="B85" s="18"/>
      <c r="C85" s="19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139"/>
      <c r="Q85" s="152"/>
      <c r="R85" s="153"/>
    </row>
    <row r="86" spans="1:18" s="17" customFormat="1" ht="17.25" customHeight="1">
      <c r="A86" s="104">
        <v>5</v>
      </c>
      <c r="B86" s="14" t="s">
        <v>46</v>
      </c>
      <c r="C86" s="15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140"/>
      <c r="Q86" s="150"/>
      <c r="R86" s="151"/>
    </row>
    <row r="87" spans="1:18" ht="15.75" customHeight="1">
      <c r="A87" s="24"/>
      <c r="B87" s="18" t="s">
        <v>47</v>
      </c>
      <c r="C87" s="19" t="s">
        <v>48</v>
      </c>
      <c r="D87" s="32">
        <v>32.555999999999997</v>
      </c>
      <c r="E87" s="32">
        <v>27.913</v>
      </c>
      <c r="F87" s="32">
        <v>29.379000000000001</v>
      </c>
      <c r="G87" s="32">
        <v>16.574999999999999</v>
      </c>
      <c r="H87" s="32">
        <v>0</v>
      </c>
      <c r="I87" s="32">
        <v>0</v>
      </c>
      <c r="J87" s="32"/>
      <c r="K87" s="32"/>
      <c r="L87" s="32"/>
      <c r="M87" s="32"/>
      <c r="N87" s="32"/>
      <c r="O87" s="32"/>
      <c r="P87" s="165">
        <f>SUM(D87:O87)</f>
        <v>106.423</v>
      </c>
      <c r="Q87" s="166">
        <f>SUM(D87:I87)</f>
        <v>106.423</v>
      </c>
      <c r="R87" s="151">
        <f>SUM(J87:O87)</f>
        <v>0</v>
      </c>
    </row>
    <row r="88" spans="1:18" ht="17.25" customHeight="1">
      <c r="A88" s="24"/>
      <c r="B88" s="18" t="s">
        <v>49</v>
      </c>
      <c r="C88" s="19"/>
      <c r="D88" s="32">
        <v>8147</v>
      </c>
      <c r="E88" s="32">
        <v>8142</v>
      </c>
      <c r="F88" s="32">
        <v>8159</v>
      </c>
      <c r="G88" s="32">
        <v>8169</v>
      </c>
      <c r="H88" s="32"/>
      <c r="I88" s="32"/>
      <c r="J88" s="32"/>
      <c r="K88" s="32"/>
      <c r="L88" s="32"/>
      <c r="M88" s="32"/>
      <c r="N88" s="32"/>
      <c r="O88" s="32"/>
      <c r="P88" s="167"/>
      <c r="Q88" s="168"/>
      <c r="R88" s="153"/>
    </row>
    <row r="89" spans="1:18" ht="12.75">
      <c r="A89" s="24"/>
      <c r="B89" s="18" t="s">
        <v>50</v>
      </c>
      <c r="C89" s="19" t="s">
        <v>51</v>
      </c>
      <c r="D89" s="32">
        <f>D88/7000*D87</f>
        <v>37.890533142857144</v>
      </c>
      <c r="E89" s="32">
        <f>E88/7000*E87</f>
        <v>32.46680657142857</v>
      </c>
      <c r="F89" s="32">
        <f>F88/7000*F87</f>
        <v>34.243322999999997</v>
      </c>
      <c r="G89" s="32">
        <f>G88/7000*G87</f>
        <v>19.343025000000001</v>
      </c>
      <c r="H89" s="32"/>
      <c r="I89" s="32"/>
      <c r="J89" s="32"/>
      <c r="K89" s="32"/>
      <c r="L89" s="32"/>
      <c r="M89" s="32"/>
      <c r="N89" s="32"/>
      <c r="O89" s="32"/>
      <c r="P89" s="165">
        <f>SUM(D89:O89)</f>
        <v>123.9436877142857</v>
      </c>
      <c r="Q89" s="166">
        <f>SUM(D89:I89)</f>
        <v>123.9436877142857</v>
      </c>
      <c r="R89" s="151">
        <f>SUM(J89:O89)</f>
        <v>0</v>
      </c>
    </row>
    <row r="90" spans="1:18" ht="15" customHeight="1">
      <c r="A90" s="24"/>
      <c r="B90" s="18" t="s">
        <v>52</v>
      </c>
      <c r="C90" s="19" t="s">
        <v>53</v>
      </c>
      <c r="D90" s="169">
        <f>D89/D11*1000</f>
        <v>155.30179991334185</v>
      </c>
      <c r="E90" s="169">
        <f>E89/E11*1000</f>
        <v>155.29898867037485</v>
      </c>
      <c r="F90" s="169">
        <f>F89/F11*1000</f>
        <v>155.3055603428727</v>
      </c>
      <c r="G90" s="169">
        <f>G89/G11*1000</f>
        <v>155.30329185066239</v>
      </c>
      <c r="H90" s="169"/>
      <c r="I90" s="169"/>
      <c r="J90" s="169"/>
      <c r="K90" s="169"/>
      <c r="L90" s="169"/>
      <c r="M90" s="169"/>
      <c r="N90" s="169"/>
      <c r="O90" s="169"/>
      <c r="P90" s="170">
        <f>P89/P11*1000</f>
        <v>155.30233524745103</v>
      </c>
      <c r="Q90" s="171">
        <f>Q89/Q11*1000</f>
        <v>155.30233524745103</v>
      </c>
      <c r="R90" s="153"/>
    </row>
    <row r="91" spans="1:18" ht="15" customHeight="1">
      <c r="A91" s="24"/>
      <c r="B91" s="18"/>
      <c r="C91" s="19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141"/>
      <c r="Q91" s="152"/>
      <c r="R91" s="153"/>
    </row>
    <row r="92" spans="1:18" ht="15.75" customHeight="1">
      <c r="A92" s="24"/>
      <c r="B92" s="158" t="s">
        <v>96</v>
      </c>
      <c r="C92" s="15"/>
      <c r="D92" s="172">
        <f>SUM(D93:D97)</f>
        <v>32.555999999999997</v>
      </c>
      <c r="E92" s="172">
        <f t="shared" ref="E92:O92" si="16">SUM(E93:E97)</f>
        <v>27.913</v>
      </c>
      <c r="F92" s="172">
        <f t="shared" si="16"/>
        <v>29.379000000000001</v>
      </c>
      <c r="G92" s="172">
        <f t="shared" si="16"/>
        <v>16.574999999999999</v>
      </c>
      <c r="H92" s="172">
        <f t="shared" si="16"/>
        <v>0</v>
      </c>
      <c r="I92" s="172">
        <f t="shared" si="16"/>
        <v>0</v>
      </c>
      <c r="J92" s="172">
        <f t="shared" si="16"/>
        <v>0</v>
      </c>
      <c r="K92" s="172">
        <f t="shared" si="16"/>
        <v>0</v>
      </c>
      <c r="L92" s="172">
        <f t="shared" si="16"/>
        <v>0</v>
      </c>
      <c r="M92" s="172">
        <f t="shared" si="16"/>
        <v>0</v>
      </c>
      <c r="N92" s="172">
        <f t="shared" si="16"/>
        <v>0</v>
      </c>
      <c r="O92" s="172">
        <f t="shared" si="16"/>
        <v>0</v>
      </c>
      <c r="P92" s="165">
        <f t="shared" ref="P92:P97" si="17">SUM(D92:O92)</f>
        <v>106.423</v>
      </c>
      <c r="Q92" s="166">
        <f t="shared" ref="Q92:Q97" si="18">SUM(D92:I92)</f>
        <v>106.423</v>
      </c>
      <c r="R92" s="151">
        <f t="shared" ref="R92:R97" si="19">SUM(J92:O92)</f>
        <v>0</v>
      </c>
    </row>
    <row r="93" spans="1:18" ht="15.75" customHeight="1">
      <c r="A93" s="24"/>
      <c r="B93" s="157" t="s">
        <v>91</v>
      </c>
      <c r="C93" s="19" t="s">
        <v>97</v>
      </c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65">
        <f t="shared" si="17"/>
        <v>0</v>
      </c>
      <c r="Q93" s="166">
        <f t="shared" si="18"/>
        <v>0</v>
      </c>
      <c r="R93" s="151">
        <f t="shared" si="19"/>
        <v>0</v>
      </c>
    </row>
    <row r="94" spans="1:18" ht="15.75" customHeight="1">
      <c r="A94" s="24"/>
      <c r="B94" s="157" t="s">
        <v>92</v>
      </c>
      <c r="C94" s="19" t="s">
        <v>97</v>
      </c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65">
        <f t="shared" si="17"/>
        <v>0</v>
      </c>
      <c r="Q94" s="166">
        <f t="shared" si="18"/>
        <v>0</v>
      </c>
      <c r="R94" s="151">
        <f t="shared" si="19"/>
        <v>0</v>
      </c>
    </row>
    <row r="95" spans="1:18" ht="15.75" customHeight="1">
      <c r="A95" s="24"/>
      <c r="B95" s="157" t="s">
        <v>93</v>
      </c>
      <c r="C95" s="19" t="s">
        <v>97</v>
      </c>
      <c r="D95" s="173">
        <f t="shared" ref="D95:I95" si="20">D87</f>
        <v>32.555999999999997</v>
      </c>
      <c r="E95" s="173">
        <f t="shared" si="20"/>
        <v>27.913</v>
      </c>
      <c r="F95" s="173">
        <f t="shared" si="20"/>
        <v>29.379000000000001</v>
      </c>
      <c r="G95" s="173">
        <f t="shared" si="20"/>
        <v>16.574999999999999</v>
      </c>
      <c r="H95" s="173">
        <f t="shared" si="20"/>
        <v>0</v>
      </c>
      <c r="I95" s="173">
        <f t="shared" si="20"/>
        <v>0</v>
      </c>
      <c r="J95" s="173"/>
      <c r="K95" s="173"/>
      <c r="L95" s="173"/>
      <c r="M95" s="173"/>
      <c r="N95" s="173"/>
      <c r="O95" s="173"/>
      <c r="P95" s="165">
        <f t="shared" si="17"/>
        <v>106.423</v>
      </c>
      <c r="Q95" s="166">
        <f t="shared" si="18"/>
        <v>106.423</v>
      </c>
      <c r="R95" s="151">
        <f t="shared" si="19"/>
        <v>0</v>
      </c>
    </row>
    <row r="96" spans="1:18" ht="15.75" customHeight="1">
      <c r="A96" s="24"/>
      <c r="B96" s="157" t="s">
        <v>94</v>
      </c>
      <c r="C96" s="19" t="s">
        <v>97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139">
        <f t="shared" si="17"/>
        <v>0</v>
      </c>
      <c r="Q96" s="150">
        <f t="shared" si="18"/>
        <v>0</v>
      </c>
      <c r="R96" s="151">
        <f t="shared" si="19"/>
        <v>0</v>
      </c>
    </row>
    <row r="97" spans="1:18" ht="15.75" customHeight="1">
      <c r="A97" s="24"/>
      <c r="B97" s="157" t="s">
        <v>95</v>
      </c>
      <c r="C97" s="19" t="s">
        <v>97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139">
        <f t="shared" si="17"/>
        <v>0</v>
      </c>
      <c r="Q97" s="150">
        <f t="shared" si="18"/>
        <v>0</v>
      </c>
      <c r="R97" s="151">
        <f t="shared" si="19"/>
        <v>0</v>
      </c>
    </row>
    <row r="98" spans="1:18" ht="15.75" customHeight="1">
      <c r="A98" s="24"/>
      <c r="B98" s="157"/>
      <c r="C98" s="19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139"/>
      <c r="Q98" s="150"/>
      <c r="R98" s="151"/>
    </row>
    <row r="99" spans="1:18" ht="28.5" customHeight="1">
      <c r="A99" s="104">
        <v>6</v>
      </c>
      <c r="B99" s="102" t="s">
        <v>82</v>
      </c>
      <c r="C99" s="98" t="s">
        <v>19</v>
      </c>
      <c r="D99" s="174">
        <f>D19</f>
        <v>238.81</v>
      </c>
      <c r="E99" s="174">
        <f t="shared" ref="E99:R99" si="21">E19</f>
        <v>204.63</v>
      </c>
      <c r="F99" s="174">
        <f t="shared" si="21"/>
        <v>215.82</v>
      </c>
      <c r="G99" s="174">
        <f t="shared" si="21"/>
        <v>121.91</v>
      </c>
      <c r="H99" s="174">
        <f t="shared" si="21"/>
        <v>0</v>
      </c>
      <c r="I99" s="174">
        <f t="shared" si="21"/>
        <v>0</v>
      </c>
      <c r="J99" s="174">
        <f t="shared" si="21"/>
        <v>0</v>
      </c>
      <c r="K99" s="174">
        <f t="shared" si="21"/>
        <v>0</v>
      </c>
      <c r="L99" s="174">
        <f t="shared" si="21"/>
        <v>0</v>
      </c>
      <c r="M99" s="174">
        <f t="shared" si="21"/>
        <v>0</v>
      </c>
      <c r="N99" s="174">
        <f t="shared" si="21"/>
        <v>0</v>
      </c>
      <c r="O99" s="174">
        <f t="shared" si="21"/>
        <v>0</v>
      </c>
      <c r="P99" s="175">
        <f t="shared" si="21"/>
        <v>781.17</v>
      </c>
      <c r="Q99" s="150">
        <f t="shared" si="21"/>
        <v>781.17</v>
      </c>
      <c r="R99" s="151">
        <f t="shared" si="21"/>
        <v>0</v>
      </c>
    </row>
    <row r="100" spans="1:18" ht="12.75" customHeight="1">
      <c r="A100" s="24"/>
      <c r="B100" s="99" t="s">
        <v>83</v>
      </c>
      <c r="C100" s="100" t="s">
        <v>19</v>
      </c>
      <c r="D100" s="169">
        <f t="shared" ref="D100:I100" si="22">D51</f>
        <v>89.4</v>
      </c>
      <c r="E100" s="169">
        <f t="shared" si="22"/>
        <v>77</v>
      </c>
      <c r="F100" s="169">
        <f t="shared" si="22"/>
        <v>68.8</v>
      </c>
      <c r="G100" s="169">
        <f t="shared" si="22"/>
        <v>15.6</v>
      </c>
      <c r="H100" s="169">
        <f t="shared" si="22"/>
        <v>0</v>
      </c>
      <c r="I100" s="169">
        <f t="shared" si="22"/>
        <v>0</v>
      </c>
      <c r="J100" s="169"/>
      <c r="K100" s="169"/>
      <c r="L100" s="169"/>
      <c r="M100" s="169"/>
      <c r="N100" s="169"/>
      <c r="O100" s="169"/>
      <c r="P100" s="175">
        <f>SUM(D100:O100)</f>
        <v>250.79999999999998</v>
      </c>
      <c r="Q100" s="150">
        <f>SUM(D100:I100)</f>
        <v>250.79999999999998</v>
      </c>
      <c r="R100" s="151">
        <f>SUM(J100:O100)</f>
        <v>0</v>
      </c>
    </row>
    <row r="101" spans="1:18" ht="12.75" customHeight="1">
      <c r="A101" s="24"/>
      <c r="B101" s="99" t="s">
        <v>84</v>
      </c>
      <c r="C101" s="100" t="s">
        <v>19</v>
      </c>
      <c r="D101" s="169">
        <f t="shared" ref="D101:I101" si="23">D65</f>
        <v>4.8</v>
      </c>
      <c r="E101" s="169">
        <f t="shared" si="23"/>
        <v>4.2</v>
      </c>
      <c r="F101" s="169">
        <f t="shared" si="23"/>
        <v>3.9</v>
      </c>
      <c r="G101" s="169">
        <f t="shared" si="23"/>
        <v>0.94</v>
      </c>
      <c r="H101" s="169">
        <f t="shared" si="23"/>
        <v>0</v>
      </c>
      <c r="I101" s="169">
        <f t="shared" si="23"/>
        <v>0</v>
      </c>
      <c r="J101" s="169"/>
      <c r="K101" s="169"/>
      <c r="L101" s="169"/>
      <c r="M101" s="169"/>
      <c r="N101" s="169"/>
      <c r="O101" s="169"/>
      <c r="P101" s="175">
        <f>SUM(D101:O101)</f>
        <v>13.84</v>
      </c>
      <c r="Q101" s="150">
        <f>SUM(D101:I101)</f>
        <v>13.84</v>
      </c>
      <c r="R101" s="151">
        <f>SUM(J101:O101)</f>
        <v>0</v>
      </c>
    </row>
    <row r="102" spans="1:18" ht="12.75" customHeight="1">
      <c r="A102" s="24"/>
      <c r="B102" s="99" t="s">
        <v>85</v>
      </c>
      <c r="C102" s="100" t="s">
        <v>19</v>
      </c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39">
        <f>SUM(D102:O102)</f>
        <v>0</v>
      </c>
      <c r="Q102" s="150">
        <f>SUM(D102:I102)</f>
        <v>0</v>
      </c>
      <c r="R102" s="151">
        <f>SUM(J102:O102)</f>
        <v>0</v>
      </c>
    </row>
    <row r="103" spans="1:18" ht="12.75" customHeight="1">
      <c r="A103" s="24"/>
      <c r="B103" s="101" t="s">
        <v>86</v>
      </c>
      <c r="C103" s="100" t="s">
        <v>19</v>
      </c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139">
        <f>SUM(D103:O103)</f>
        <v>0</v>
      </c>
      <c r="Q103" s="150">
        <f>SUM(D103:I103)</f>
        <v>0</v>
      </c>
      <c r="R103" s="151">
        <f>SUM(J103:O103)</f>
        <v>0</v>
      </c>
    </row>
    <row r="104" spans="1:18" ht="12.75" customHeight="1" thickBot="1">
      <c r="A104" s="24"/>
      <c r="B104" s="101" t="s">
        <v>87</v>
      </c>
      <c r="C104" s="100" t="s">
        <v>19</v>
      </c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139">
        <f>SUM(D104:O104)</f>
        <v>0</v>
      </c>
      <c r="Q104" s="154">
        <f>SUM(D104:I104)</f>
        <v>0</v>
      </c>
      <c r="R104" s="155">
        <f>SUM(J104:O104)</f>
        <v>0</v>
      </c>
    </row>
    <row r="105" spans="1:18" ht="12.75">
      <c r="B105" s="33"/>
      <c r="C105" s="33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8" ht="78" customHeight="1">
      <c r="B106" s="178" t="s">
        <v>88</v>
      </c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</row>
    <row r="107" spans="1:18" ht="12.75">
      <c r="B107" s="33"/>
      <c r="C107" s="33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8" ht="15.75" thickBot="1">
      <c r="B108" s="35" t="s">
        <v>54</v>
      </c>
      <c r="C108" s="35"/>
      <c r="D108" s="35"/>
      <c r="E108" s="36"/>
      <c r="F108" s="36"/>
      <c r="G108" s="36"/>
      <c r="H108" s="36"/>
      <c r="J108" s="37"/>
      <c r="K108" s="38" t="s">
        <v>117</v>
      </c>
      <c r="L108" s="38"/>
      <c r="M108" s="39"/>
      <c r="N108" s="39"/>
      <c r="O108" s="39"/>
      <c r="P108" s="40"/>
    </row>
    <row r="109" spans="1:18" ht="15">
      <c r="B109" s="41"/>
      <c r="C109" s="41"/>
      <c r="D109" s="42"/>
      <c r="E109" s="36"/>
      <c r="F109" s="36"/>
      <c r="G109" s="36"/>
      <c r="H109" s="36"/>
      <c r="J109" s="43" t="s">
        <v>55</v>
      </c>
      <c r="K109" s="44" t="s">
        <v>56</v>
      </c>
      <c r="L109" s="39"/>
      <c r="M109" s="39"/>
      <c r="N109" s="39"/>
      <c r="O109" s="39"/>
      <c r="P109" s="45"/>
    </row>
    <row r="110" spans="1:18" ht="15.75" thickBot="1">
      <c r="B110" s="35" t="s">
        <v>57</v>
      </c>
      <c r="C110" s="35"/>
      <c r="D110" s="35"/>
      <c r="E110" s="36"/>
      <c r="F110" s="36"/>
      <c r="G110" s="36"/>
      <c r="H110" s="36"/>
      <c r="J110" s="37"/>
      <c r="K110" s="38" t="s">
        <v>118</v>
      </c>
      <c r="L110" s="38"/>
      <c r="M110" s="39" t="s">
        <v>119</v>
      </c>
      <c r="N110" s="39"/>
      <c r="O110" s="39"/>
      <c r="P110" s="40"/>
    </row>
    <row r="111" spans="1:18" ht="15">
      <c r="B111" s="41"/>
      <c r="C111" s="41"/>
      <c r="D111" s="42"/>
      <c r="E111" s="36"/>
      <c r="F111" s="36"/>
      <c r="G111" s="36"/>
      <c r="H111" s="36"/>
      <c r="J111" s="43" t="s">
        <v>55</v>
      </c>
      <c r="K111" s="46" t="s">
        <v>58</v>
      </c>
      <c r="L111" s="46"/>
      <c r="M111" s="47"/>
      <c r="N111" s="47"/>
      <c r="O111" s="47"/>
      <c r="P111" s="48"/>
    </row>
  </sheetData>
  <mergeCells count="8">
    <mergeCell ref="A8:A9"/>
    <mergeCell ref="B106:P106"/>
    <mergeCell ref="B4:P4"/>
    <mergeCell ref="D5:K5"/>
    <mergeCell ref="B6:P6"/>
    <mergeCell ref="B8:B9"/>
    <mergeCell ref="C8:C9"/>
    <mergeCell ref="B10:P10"/>
  </mergeCells>
  <phoneticPr fontId="0" type="noConversion"/>
  <printOptions horizontalCentered="1"/>
  <pageMargins left="0.19685039370078741" right="0.19685039370078741" top="0.78740157480314965" bottom="0.39370078740157483" header="0.31496062992125984" footer="0.19685039370078741"/>
  <pageSetup paperSize="9" scale="37" fitToHeight="3" orientation="landscape" r:id="rId1"/>
  <rowBreaks count="1" manualBreakCount="1">
    <brk id="8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AV70"/>
  <sheetViews>
    <sheetView view="pageBreakPreview" zoomScale="90" zoomScaleNormal="75" zoomScaleSheetLayoutView="90" workbookViewId="0">
      <pane xSplit="2" ySplit="11" topLeftCell="AK12" activePane="bottomRight" state="frozen"/>
      <selection pane="topRight" activeCell="C1" sqref="C1"/>
      <selection pane="bottomLeft" activeCell="A12" sqref="A12"/>
      <selection pane="bottomRight" activeCell="AR49" sqref="AR49"/>
    </sheetView>
  </sheetViews>
  <sheetFormatPr defaultRowHeight="15.75"/>
  <cols>
    <col min="1" max="1" width="20.28515625" style="50" customWidth="1"/>
    <col min="2" max="2" width="25.28515625" style="51" customWidth="1"/>
    <col min="3" max="3" width="10.140625" style="51" customWidth="1"/>
    <col min="4" max="4" width="11.28515625" style="51" customWidth="1"/>
    <col min="5" max="5" width="13.85546875" style="51" customWidth="1"/>
    <col min="6" max="6" width="10.140625" style="51" customWidth="1"/>
    <col min="7" max="7" width="11.28515625" style="51" customWidth="1"/>
    <col min="8" max="8" width="17.140625" style="51" customWidth="1"/>
    <col min="9" max="10" width="11.28515625" style="51" customWidth="1"/>
    <col min="11" max="11" width="16" style="51" customWidth="1"/>
    <col min="12" max="13" width="11.28515625" style="51" customWidth="1"/>
    <col min="14" max="14" width="16" style="51" customWidth="1"/>
    <col min="15" max="16" width="11.28515625" style="51" customWidth="1"/>
    <col min="17" max="17" width="17.140625" style="51" customWidth="1"/>
    <col min="18" max="19" width="11.28515625" style="51" customWidth="1"/>
    <col min="20" max="20" width="16" style="51" customWidth="1"/>
    <col min="21" max="22" width="11.28515625" style="51" customWidth="1"/>
    <col min="23" max="23" width="16" style="51" customWidth="1"/>
    <col min="24" max="25" width="11.28515625" style="51" customWidth="1"/>
    <col min="26" max="26" width="16" style="51" customWidth="1"/>
    <col min="27" max="28" width="11.28515625" style="51" customWidth="1"/>
    <col min="29" max="29" width="16" style="51" customWidth="1"/>
    <col min="30" max="31" width="11.28515625" style="51" customWidth="1"/>
    <col min="32" max="32" width="16" style="51" customWidth="1"/>
    <col min="33" max="34" width="11.28515625" style="51" customWidth="1"/>
    <col min="35" max="35" width="16" style="51" customWidth="1"/>
    <col min="36" max="37" width="11.28515625" style="51" customWidth="1"/>
    <col min="38" max="38" width="16" style="51" customWidth="1"/>
    <col min="39" max="39" width="11.28515625" style="51" customWidth="1"/>
    <col min="40" max="40" width="14.140625" style="51" customWidth="1"/>
    <col min="41" max="41" width="17.140625" style="51" customWidth="1"/>
    <col min="42" max="42" width="11.7109375" style="51" customWidth="1"/>
    <col min="43" max="43" width="14.28515625" style="51" customWidth="1"/>
    <col min="44" max="44" width="10.85546875" style="51" customWidth="1"/>
    <col min="45" max="45" width="12.28515625" style="51" customWidth="1"/>
    <col min="46" max="46" width="14.5703125" style="51" customWidth="1"/>
    <col min="47" max="47" width="10.85546875" style="51" customWidth="1"/>
    <col min="48" max="48" width="14.85546875" style="51" customWidth="1"/>
    <col min="49" max="16384" width="9.140625" style="51"/>
  </cols>
  <sheetData>
    <row r="1" spans="1:48">
      <c r="AS1" s="51" t="s">
        <v>90</v>
      </c>
    </row>
    <row r="2" spans="1:48">
      <c r="AS2" s="51" t="s">
        <v>1</v>
      </c>
    </row>
    <row r="3" spans="1:48">
      <c r="AM3" s="52"/>
      <c r="AN3" s="52"/>
    </row>
    <row r="4" spans="1:48" s="56" customFormat="1" ht="15.75" customHeight="1">
      <c r="A4" s="53" t="s">
        <v>102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5"/>
      <c r="AR4" s="55"/>
      <c r="AS4" s="55"/>
      <c r="AT4" s="55"/>
      <c r="AU4" s="55"/>
      <c r="AV4" s="55"/>
    </row>
    <row r="5" spans="1:48" s="56" customFormat="1" ht="19.5" thickBot="1">
      <c r="A5" s="57"/>
      <c r="B5" s="57" t="s">
        <v>116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8"/>
      <c r="AR5" s="58"/>
      <c r="AS5" s="58"/>
      <c r="AT5" s="58"/>
      <c r="AU5" s="58"/>
      <c r="AV5" s="58"/>
    </row>
    <row r="6" spans="1:48" s="56" customFormat="1" ht="18.75">
      <c r="A6" s="59"/>
      <c r="B6" s="197" t="s">
        <v>59</v>
      </c>
      <c r="C6" s="197"/>
      <c r="D6" s="197"/>
      <c r="E6" s="19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</row>
    <row r="7" spans="1:48" ht="16.5" thickBot="1">
      <c r="AP7" s="114"/>
      <c r="AQ7" s="114"/>
      <c r="AR7" s="114"/>
      <c r="AS7" s="114"/>
      <c r="AT7" s="114"/>
      <c r="AU7" s="114"/>
      <c r="AV7" s="94"/>
    </row>
    <row r="8" spans="1:48" s="62" customFormat="1" ht="15.75" customHeight="1">
      <c r="A8" s="189" t="s">
        <v>60</v>
      </c>
      <c r="B8" s="189" t="s">
        <v>61</v>
      </c>
      <c r="C8" s="198" t="s">
        <v>103</v>
      </c>
      <c r="D8" s="199"/>
      <c r="E8" s="200"/>
      <c r="F8" s="198" t="s">
        <v>104</v>
      </c>
      <c r="G8" s="199"/>
      <c r="H8" s="200"/>
      <c r="I8" s="191" t="s">
        <v>105</v>
      </c>
      <c r="J8" s="192"/>
      <c r="K8" s="193"/>
      <c r="L8" s="191" t="s">
        <v>106</v>
      </c>
      <c r="M8" s="192"/>
      <c r="N8" s="193"/>
      <c r="O8" s="194" t="s">
        <v>107</v>
      </c>
      <c r="P8" s="195"/>
      <c r="Q8" s="196"/>
      <c r="R8" s="191" t="s">
        <v>108</v>
      </c>
      <c r="S8" s="192"/>
      <c r="T8" s="193"/>
      <c r="U8" s="191" t="s">
        <v>109</v>
      </c>
      <c r="V8" s="192"/>
      <c r="W8" s="193"/>
      <c r="X8" s="191" t="s">
        <v>110</v>
      </c>
      <c r="Y8" s="192"/>
      <c r="Z8" s="193"/>
      <c r="AA8" s="191" t="s">
        <v>111</v>
      </c>
      <c r="AB8" s="192"/>
      <c r="AC8" s="193"/>
      <c r="AD8" s="191" t="s">
        <v>112</v>
      </c>
      <c r="AE8" s="192"/>
      <c r="AF8" s="193"/>
      <c r="AG8" s="191" t="s">
        <v>113</v>
      </c>
      <c r="AH8" s="192"/>
      <c r="AI8" s="193"/>
      <c r="AJ8" s="191" t="s">
        <v>114</v>
      </c>
      <c r="AK8" s="192"/>
      <c r="AL8" s="193"/>
      <c r="AM8" s="206" t="s">
        <v>115</v>
      </c>
      <c r="AN8" s="207"/>
      <c r="AO8" s="207"/>
      <c r="AP8" s="201" t="s">
        <v>100</v>
      </c>
      <c r="AQ8" s="202"/>
      <c r="AR8" s="203"/>
      <c r="AS8" s="204" t="s">
        <v>101</v>
      </c>
      <c r="AT8" s="202"/>
      <c r="AU8" s="205"/>
    </row>
    <row r="9" spans="1:48" s="66" customFormat="1" ht="106.5" customHeight="1">
      <c r="A9" s="190"/>
      <c r="B9" s="190"/>
      <c r="C9" s="63" t="s">
        <v>62</v>
      </c>
      <c r="D9" s="64" t="s">
        <v>63</v>
      </c>
      <c r="E9" s="65" t="s">
        <v>64</v>
      </c>
      <c r="F9" s="63" t="s">
        <v>62</v>
      </c>
      <c r="G9" s="64" t="s">
        <v>63</v>
      </c>
      <c r="H9" s="65" t="s">
        <v>64</v>
      </c>
      <c r="I9" s="63" t="s">
        <v>62</v>
      </c>
      <c r="J9" s="64" t="s">
        <v>63</v>
      </c>
      <c r="K9" s="65" t="s">
        <v>64</v>
      </c>
      <c r="L9" s="63" t="s">
        <v>62</v>
      </c>
      <c r="M9" s="64" t="s">
        <v>63</v>
      </c>
      <c r="N9" s="65" t="s">
        <v>64</v>
      </c>
      <c r="O9" s="63" t="s">
        <v>62</v>
      </c>
      <c r="P9" s="64" t="s">
        <v>63</v>
      </c>
      <c r="Q9" s="65" t="s">
        <v>64</v>
      </c>
      <c r="R9" s="63" t="s">
        <v>62</v>
      </c>
      <c r="S9" s="64" t="s">
        <v>63</v>
      </c>
      <c r="T9" s="65" t="s">
        <v>64</v>
      </c>
      <c r="U9" s="63" t="s">
        <v>62</v>
      </c>
      <c r="V9" s="64" t="s">
        <v>63</v>
      </c>
      <c r="W9" s="65" t="s">
        <v>64</v>
      </c>
      <c r="X9" s="63" t="s">
        <v>62</v>
      </c>
      <c r="Y9" s="64" t="s">
        <v>63</v>
      </c>
      <c r="Z9" s="65" t="s">
        <v>64</v>
      </c>
      <c r="AA9" s="63" t="s">
        <v>62</v>
      </c>
      <c r="AB9" s="64" t="s">
        <v>63</v>
      </c>
      <c r="AC9" s="65" t="s">
        <v>64</v>
      </c>
      <c r="AD9" s="63" t="s">
        <v>62</v>
      </c>
      <c r="AE9" s="64" t="s">
        <v>63</v>
      </c>
      <c r="AF9" s="65" t="s">
        <v>64</v>
      </c>
      <c r="AG9" s="63" t="s">
        <v>62</v>
      </c>
      <c r="AH9" s="64" t="s">
        <v>63</v>
      </c>
      <c r="AI9" s="65" t="s">
        <v>64</v>
      </c>
      <c r="AJ9" s="63" t="s">
        <v>62</v>
      </c>
      <c r="AK9" s="64" t="s">
        <v>63</v>
      </c>
      <c r="AL9" s="65" t="s">
        <v>64</v>
      </c>
      <c r="AM9" s="115" t="s">
        <v>62</v>
      </c>
      <c r="AN9" s="116" t="s">
        <v>63</v>
      </c>
      <c r="AO9" s="117" t="s">
        <v>64</v>
      </c>
      <c r="AP9" s="127" t="s">
        <v>62</v>
      </c>
      <c r="AQ9" s="128" t="s">
        <v>63</v>
      </c>
      <c r="AR9" s="129" t="s">
        <v>64</v>
      </c>
      <c r="AS9" s="127" t="s">
        <v>62</v>
      </c>
      <c r="AT9" s="128" t="s">
        <v>63</v>
      </c>
      <c r="AU9" s="130" t="s">
        <v>64</v>
      </c>
    </row>
    <row r="10" spans="1:48" s="70" customFormat="1">
      <c r="A10" s="67">
        <v>1</v>
      </c>
      <c r="B10" s="67">
        <v>2</v>
      </c>
      <c r="C10" s="68">
        <v>3</v>
      </c>
      <c r="D10" s="67">
        <v>4</v>
      </c>
      <c r="E10" s="69">
        <v>5</v>
      </c>
      <c r="F10" s="68">
        <v>6</v>
      </c>
      <c r="G10" s="67">
        <v>7</v>
      </c>
      <c r="H10" s="69">
        <v>8</v>
      </c>
      <c r="I10" s="68">
        <v>9</v>
      </c>
      <c r="J10" s="67">
        <v>10</v>
      </c>
      <c r="K10" s="69">
        <v>11</v>
      </c>
      <c r="L10" s="68">
        <v>12</v>
      </c>
      <c r="M10" s="67">
        <v>13</v>
      </c>
      <c r="N10" s="69">
        <v>14</v>
      </c>
      <c r="O10" s="68">
        <v>15</v>
      </c>
      <c r="P10" s="67">
        <v>16</v>
      </c>
      <c r="Q10" s="69">
        <v>17</v>
      </c>
      <c r="R10" s="68">
        <v>18</v>
      </c>
      <c r="S10" s="67">
        <v>19</v>
      </c>
      <c r="T10" s="69">
        <v>20</v>
      </c>
      <c r="U10" s="68">
        <v>18</v>
      </c>
      <c r="V10" s="67">
        <v>19</v>
      </c>
      <c r="W10" s="69">
        <v>20</v>
      </c>
      <c r="X10" s="68">
        <v>18</v>
      </c>
      <c r="Y10" s="67">
        <v>19</v>
      </c>
      <c r="Z10" s="69">
        <v>20</v>
      </c>
      <c r="AA10" s="68">
        <v>18</v>
      </c>
      <c r="AB10" s="67">
        <v>19</v>
      </c>
      <c r="AC10" s="69">
        <v>20</v>
      </c>
      <c r="AD10" s="68">
        <v>18</v>
      </c>
      <c r="AE10" s="67">
        <v>19</v>
      </c>
      <c r="AF10" s="69">
        <v>20</v>
      </c>
      <c r="AG10" s="68">
        <v>18</v>
      </c>
      <c r="AH10" s="67">
        <v>19</v>
      </c>
      <c r="AI10" s="69">
        <v>20</v>
      </c>
      <c r="AJ10" s="68">
        <v>18</v>
      </c>
      <c r="AK10" s="67">
        <v>19</v>
      </c>
      <c r="AL10" s="69">
        <v>20</v>
      </c>
      <c r="AM10" s="68">
        <v>21</v>
      </c>
      <c r="AN10" s="67">
        <v>22</v>
      </c>
      <c r="AO10" s="69">
        <v>23</v>
      </c>
      <c r="AP10" s="111"/>
      <c r="AQ10" s="105"/>
      <c r="AR10" s="112"/>
      <c r="AS10" s="113"/>
      <c r="AT10" s="105"/>
      <c r="AU10" s="106"/>
    </row>
    <row r="11" spans="1:48" ht="25.5" customHeight="1">
      <c r="A11" s="71"/>
      <c r="B11" s="72" t="s">
        <v>65</v>
      </c>
      <c r="C11" s="73"/>
      <c r="D11" s="74"/>
      <c r="E11" s="75"/>
      <c r="F11" s="73"/>
      <c r="G11" s="74"/>
      <c r="H11" s="75"/>
      <c r="I11" s="73"/>
      <c r="J11" s="74"/>
      <c r="K11" s="75"/>
      <c r="L11" s="73"/>
      <c r="M11" s="74"/>
      <c r="N11" s="75"/>
      <c r="O11" s="73"/>
      <c r="P11" s="74"/>
      <c r="Q11" s="75"/>
      <c r="R11" s="73"/>
      <c r="S11" s="74"/>
      <c r="T11" s="75"/>
      <c r="U11" s="73"/>
      <c r="V11" s="74"/>
      <c r="W11" s="75"/>
      <c r="X11" s="73"/>
      <c r="Y11" s="74"/>
      <c r="Z11" s="75"/>
      <c r="AA11" s="73"/>
      <c r="AB11" s="74"/>
      <c r="AC11" s="75"/>
      <c r="AD11" s="73"/>
      <c r="AE11" s="74"/>
      <c r="AF11" s="75"/>
      <c r="AG11" s="73"/>
      <c r="AH11" s="74"/>
      <c r="AI11" s="75"/>
      <c r="AJ11" s="73"/>
      <c r="AK11" s="74"/>
      <c r="AL11" s="75"/>
      <c r="AM11" s="73"/>
      <c r="AN11" s="74"/>
      <c r="AO11" s="75"/>
      <c r="AS11" s="110"/>
      <c r="AU11" s="107"/>
    </row>
    <row r="12" spans="1:48" ht="31.5" hidden="1">
      <c r="A12" s="76" t="s">
        <v>66</v>
      </c>
      <c r="B12" s="77" t="s">
        <v>67</v>
      </c>
      <c r="C12" s="78"/>
      <c r="D12" s="79"/>
      <c r="E12" s="80"/>
      <c r="F12" s="78"/>
      <c r="G12" s="79"/>
      <c r="H12" s="80"/>
      <c r="I12" s="78"/>
      <c r="J12" s="79"/>
      <c r="K12" s="80"/>
      <c r="L12" s="78"/>
      <c r="M12" s="79"/>
      <c r="N12" s="80"/>
      <c r="O12" s="78"/>
      <c r="P12" s="79"/>
      <c r="Q12" s="80"/>
      <c r="R12" s="78"/>
      <c r="S12" s="79"/>
      <c r="T12" s="80"/>
      <c r="U12" s="78"/>
      <c r="V12" s="79"/>
      <c r="W12" s="80"/>
      <c r="X12" s="78"/>
      <c r="Y12" s="79"/>
      <c r="Z12" s="80"/>
      <c r="AA12" s="78"/>
      <c r="AB12" s="79"/>
      <c r="AC12" s="80"/>
      <c r="AD12" s="78"/>
      <c r="AE12" s="79"/>
      <c r="AF12" s="80"/>
      <c r="AG12" s="78"/>
      <c r="AH12" s="79"/>
      <c r="AI12" s="80"/>
      <c r="AJ12" s="78"/>
      <c r="AK12" s="79"/>
      <c r="AL12" s="80"/>
      <c r="AM12" s="118">
        <f>C12+F12+I12+L12+O12+R12+U12+X12+AA12+AD12+AG12+AJ12</f>
        <v>0</v>
      </c>
      <c r="AN12" s="119" t="e">
        <f>AO12/AM12</f>
        <v>#DIV/0!</v>
      </c>
      <c r="AO12" s="120">
        <f>E12+H12+K12+N12+Q12+T12+W12+Z12+AC12+AF12+AI12+AL12</f>
        <v>0</v>
      </c>
      <c r="AP12" s="131">
        <f>C12+F12+I12+L12+O12+R12</f>
        <v>0</v>
      </c>
      <c r="AQ12" s="132" t="e">
        <f t="shared" ref="AQ12:AQ22" si="0">AR12/AP12</f>
        <v>#DIV/0!</v>
      </c>
      <c r="AR12" s="133">
        <f>E12+H12+K12+N12+Q12+T12</f>
        <v>0</v>
      </c>
      <c r="AS12" s="131">
        <f>U12+X12+AA12+AD12+AG12+AJ12</f>
        <v>0</v>
      </c>
      <c r="AT12" s="135" t="e">
        <f>AU12/AS12</f>
        <v>#DIV/0!</v>
      </c>
      <c r="AU12" s="133">
        <f>W12+Z12+AC12+AF12+AI12+AL12</f>
        <v>0</v>
      </c>
    </row>
    <row r="13" spans="1:48" ht="42.75" customHeight="1">
      <c r="A13" s="76" t="s">
        <v>66</v>
      </c>
      <c r="B13" s="81" t="s">
        <v>68</v>
      </c>
      <c r="C13" s="78">
        <v>3.0129999999999999</v>
      </c>
      <c r="D13" s="79">
        <v>4.2249999999999996</v>
      </c>
      <c r="E13" s="80">
        <f>C13*D13</f>
        <v>12.729924999999998</v>
      </c>
      <c r="F13" s="78">
        <v>2.581</v>
      </c>
      <c r="G13" s="79">
        <v>4.4390000000000001</v>
      </c>
      <c r="H13" s="80">
        <f>F13*G13</f>
        <v>11.457058999999999</v>
      </c>
      <c r="I13" s="78">
        <v>2.7229999999999999</v>
      </c>
      <c r="J13" s="79">
        <v>4.4400000000000004</v>
      </c>
      <c r="K13" s="80">
        <f>I13*J13</f>
        <v>12.090120000000001</v>
      </c>
      <c r="L13" s="78">
        <v>1.538</v>
      </c>
      <c r="M13" s="79">
        <v>4.2720000000000002</v>
      </c>
      <c r="N13" s="80">
        <f>L13*M13</f>
        <v>6.5703360000000002</v>
      </c>
      <c r="O13" s="78"/>
      <c r="P13" s="79"/>
      <c r="Q13" s="80">
        <f>O13*P13</f>
        <v>0</v>
      </c>
      <c r="R13" s="78"/>
      <c r="S13" s="79"/>
      <c r="T13" s="80">
        <f>R13*S13</f>
        <v>0</v>
      </c>
      <c r="U13" s="78"/>
      <c r="V13" s="79"/>
      <c r="W13" s="80">
        <f>U13*V13</f>
        <v>0</v>
      </c>
      <c r="X13" s="78"/>
      <c r="Y13" s="79"/>
      <c r="Z13" s="80">
        <f>X13*Y13</f>
        <v>0</v>
      </c>
      <c r="AA13" s="78"/>
      <c r="AB13" s="79"/>
      <c r="AC13" s="80">
        <f>AA13*AB13</f>
        <v>0</v>
      </c>
      <c r="AD13" s="78"/>
      <c r="AE13" s="79"/>
      <c r="AF13" s="80">
        <f>AD13*AE13</f>
        <v>0</v>
      </c>
      <c r="AG13" s="78"/>
      <c r="AH13" s="79"/>
      <c r="AI13" s="80">
        <f>AG13*AH13</f>
        <v>0</v>
      </c>
      <c r="AJ13" s="78"/>
      <c r="AK13" s="79"/>
      <c r="AL13" s="80">
        <f>AJ13*AK13</f>
        <v>0</v>
      </c>
      <c r="AM13" s="118">
        <f t="shared" ref="AM13:AM22" si="1">C13+F13+I13+L13+O13+R13+U13+X13+AA13+AD13+AG13+AJ13</f>
        <v>9.8550000000000004</v>
      </c>
      <c r="AN13" s="119">
        <f t="shared" ref="AN13:AN22" si="2">AO13/AM13</f>
        <v>4.3477869101978683</v>
      </c>
      <c r="AO13" s="120">
        <f t="shared" ref="AO13:AO22" si="3">E13+H13+K13+N13+Q13+T13+W13+Z13+AC13+AF13+AI13+AL13</f>
        <v>42.847439999999992</v>
      </c>
      <c r="AP13" s="131">
        <f>C13+F13+I13+L13+O13+R13</f>
        <v>9.8550000000000004</v>
      </c>
      <c r="AQ13" s="132">
        <f t="shared" si="0"/>
        <v>4.3477869101978683</v>
      </c>
      <c r="AR13" s="133">
        <f>E13+H13+K13+N13+Q13+T13</f>
        <v>42.847439999999992</v>
      </c>
      <c r="AS13" s="131">
        <f>U13+X13+AA13+AD13+AG13+AJ13</f>
        <v>0</v>
      </c>
      <c r="AT13" s="132" t="e">
        <f>AU13/AS13</f>
        <v>#DIV/0!</v>
      </c>
      <c r="AU13" s="133">
        <f>W13+Z13+AC13+AF13+AI13+AL13</f>
        <v>0</v>
      </c>
    </row>
    <row r="14" spans="1:48" hidden="1">
      <c r="A14" s="76"/>
      <c r="B14" s="81" t="s">
        <v>69</v>
      </c>
      <c r="C14" s="78"/>
      <c r="D14" s="79"/>
      <c r="E14" s="80"/>
      <c r="F14" s="78"/>
      <c r="G14" s="79"/>
      <c r="H14" s="80"/>
      <c r="I14" s="78"/>
      <c r="J14" s="79"/>
      <c r="K14" s="80"/>
      <c r="L14" s="78"/>
      <c r="M14" s="79"/>
      <c r="N14" s="80"/>
      <c r="O14" s="78"/>
      <c r="P14" s="79"/>
      <c r="Q14" s="80"/>
      <c r="R14" s="78"/>
      <c r="S14" s="79"/>
      <c r="T14" s="80"/>
      <c r="U14" s="78"/>
      <c r="V14" s="79"/>
      <c r="W14" s="80"/>
      <c r="X14" s="78"/>
      <c r="Y14" s="79"/>
      <c r="Z14" s="80"/>
      <c r="AA14" s="78"/>
      <c r="AB14" s="79"/>
      <c r="AC14" s="80"/>
      <c r="AD14" s="78"/>
      <c r="AE14" s="79"/>
      <c r="AF14" s="80"/>
      <c r="AG14" s="78"/>
      <c r="AH14" s="79"/>
      <c r="AI14" s="80"/>
      <c r="AJ14" s="78"/>
      <c r="AK14" s="79"/>
      <c r="AL14" s="80"/>
      <c r="AM14" s="118">
        <f t="shared" si="1"/>
        <v>0</v>
      </c>
      <c r="AN14" s="119" t="e">
        <f t="shared" si="2"/>
        <v>#DIV/0!</v>
      </c>
      <c r="AO14" s="120">
        <f t="shared" si="3"/>
        <v>0</v>
      </c>
      <c r="AP14" s="131">
        <f>C14+F14+I14+L14+O14+R14</f>
        <v>0</v>
      </c>
      <c r="AQ14" s="132" t="e">
        <f t="shared" si="0"/>
        <v>#DIV/0!</v>
      </c>
      <c r="AR14" s="133">
        <f>E14+H14+K14+N14+Q14+T14</f>
        <v>0</v>
      </c>
      <c r="AS14" s="131">
        <f>U14+X14+AA14+AD14+AG14+AJ14</f>
        <v>0</v>
      </c>
      <c r="AT14" s="132" t="e">
        <f>AU14/AS14</f>
        <v>#DIV/0!</v>
      </c>
      <c r="AU14" s="133">
        <f>W14+Z14+AC14+AF14+AI14+AL14</f>
        <v>0</v>
      </c>
    </row>
    <row r="15" spans="1:48" hidden="1">
      <c r="A15" s="76"/>
      <c r="B15" s="81" t="s">
        <v>70</v>
      </c>
      <c r="C15" s="78"/>
      <c r="D15" s="79"/>
      <c r="E15" s="80"/>
      <c r="F15" s="78"/>
      <c r="G15" s="79"/>
      <c r="H15" s="80"/>
      <c r="I15" s="78"/>
      <c r="J15" s="79"/>
      <c r="K15" s="80"/>
      <c r="L15" s="78"/>
      <c r="M15" s="79"/>
      <c r="N15" s="80"/>
      <c r="O15" s="78"/>
      <c r="P15" s="79"/>
      <c r="Q15" s="80"/>
      <c r="R15" s="78"/>
      <c r="S15" s="79"/>
      <c r="T15" s="80"/>
      <c r="U15" s="78"/>
      <c r="V15" s="79"/>
      <c r="W15" s="80"/>
      <c r="X15" s="78"/>
      <c r="Y15" s="79"/>
      <c r="Z15" s="80"/>
      <c r="AA15" s="78"/>
      <c r="AB15" s="79"/>
      <c r="AC15" s="80"/>
      <c r="AD15" s="78"/>
      <c r="AE15" s="79"/>
      <c r="AF15" s="80"/>
      <c r="AG15" s="78"/>
      <c r="AH15" s="79"/>
      <c r="AI15" s="80"/>
      <c r="AJ15" s="78"/>
      <c r="AK15" s="79"/>
      <c r="AL15" s="80"/>
      <c r="AM15" s="118">
        <f t="shared" si="1"/>
        <v>0</v>
      </c>
      <c r="AN15" s="119" t="e">
        <f t="shared" si="2"/>
        <v>#DIV/0!</v>
      </c>
      <c r="AO15" s="120">
        <f t="shared" si="3"/>
        <v>0</v>
      </c>
      <c r="AP15" s="131">
        <f>C15+F15+I15+L15+O15+R15</f>
        <v>0</v>
      </c>
      <c r="AQ15" s="132" t="e">
        <f t="shared" si="0"/>
        <v>#DIV/0!</v>
      </c>
      <c r="AR15" s="133">
        <f>E15+H15+K15+N15+Q15+T15</f>
        <v>0</v>
      </c>
      <c r="AS15" s="131">
        <f>U15+X15+AA15+AD15+AG15+AJ15</f>
        <v>0</v>
      </c>
      <c r="AT15" s="132" t="e">
        <f>AU15/AS15</f>
        <v>#DIV/0!</v>
      </c>
      <c r="AU15" s="133">
        <f>W15+Z15+AC15+AF15+AI15+AL15</f>
        <v>0</v>
      </c>
    </row>
    <row r="16" spans="1:48">
      <c r="A16" s="76"/>
      <c r="B16" s="81" t="s">
        <v>71</v>
      </c>
      <c r="C16" s="78">
        <f>C12+C13+C14+C15</f>
        <v>3.0129999999999999</v>
      </c>
      <c r="D16" s="79">
        <f>E16/C16</f>
        <v>4.2249999999999996</v>
      </c>
      <c r="E16" s="80">
        <f>E12+E13+E14+E15</f>
        <v>12.729924999999998</v>
      </c>
      <c r="F16" s="78">
        <f>F12+F13+F14+F15</f>
        <v>2.581</v>
      </c>
      <c r="G16" s="79">
        <f>H16/F16</f>
        <v>4.4390000000000001</v>
      </c>
      <c r="H16" s="80">
        <f>H12+H13+H14+H15</f>
        <v>11.457058999999999</v>
      </c>
      <c r="I16" s="78">
        <f>I12+I13+I14+I15</f>
        <v>2.7229999999999999</v>
      </c>
      <c r="J16" s="79">
        <f>K16/I16</f>
        <v>4.4400000000000004</v>
      </c>
      <c r="K16" s="80">
        <f>K12+K13+K14+K15</f>
        <v>12.090120000000001</v>
      </c>
      <c r="L16" s="78">
        <f>L12+L13+L14+L15</f>
        <v>1.538</v>
      </c>
      <c r="M16" s="79">
        <f>N16/L16</f>
        <v>4.2720000000000002</v>
      </c>
      <c r="N16" s="80">
        <f>N12+N13+N14+N15</f>
        <v>6.5703360000000002</v>
      </c>
      <c r="O16" s="78">
        <f>O12+O13+O14+O15</f>
        <v>0</v>
      </c>
      <c r="P16" s="79" t="e">
        <f>Q16/O16</f>
        <v>#DIV/0!</v>
      </c>
      <c r="Q16" s="80">
        <f>Q12+Q13+Q14+Q15</f>
        <v>0</v>
      </c>
      <c r="R16" s="78">
        <f>R12+R13+R14+R15</f>
        <v>0</v>
      </c>
      <c r="S16" s="79" t="e">
        <f>T16/R16</f>
        <v>#DIV/0!</v>
      </c>
      <c r="T16" s="80">
        <f>T12+T13+T14+T15</f>
        <v>0</v>
      </c>
      <c r="U16" s="80">
        <f>U12+U13+U14+U15</f>
        <v>0</v>
      </c>
      <c r="V16" s="79" t="e">
        <f>W16/U16</f>
        <v>#DIV/0!</v>
      </c>
      <c r="W16" s="80">
        <f>W12+W13+W14+W15</f>
        <v>0</v>
      </c>
      <c r="X16" s="78">
        <f>X12+X13+X14+X15</f>
        <v>0</v>
      </c>
      <c r="Y16" s="79" t="e">
        <f>Z16/X16</f>
        <v>#DIV/0!</v>
      </c>
      <c r="Z16" s="80">
        <f>Z12+Z13+Z14+Z15</f>
        <v>0</v>
      </c>
      <c r="AA16" s="78">
        <f>AA12+AA13+AA14+AA15</f>
        <v>0</v>
      </c>
      <c r="AB16" s="79" t="e">
        <f>AC16/AA16</f>
        <v>#DIV/0!</v>
      </c>
      <c r="AC16" s="80">
        <f>AC12+AC13+AC14+AC15</f>
        <v>0</v>
      </c>
      <c r="AD16" s="78">
        <f>AD12+AD13+AD14+AD15</f>
        <v>0</v>
      </c>
      <c r="AE16" s="79" t="e">
        <f>AF16/AD16</f>
        <v>#DIV/0!</v>
      </c>
      <c r="AF16" s="80">
        <f>AF12+AF13+AF14+AF15</f>
        <v>0</v>
      </c>
      <c r="AG16" s="78">
        <f>AG12+AG13+AG14+AG15</f>
        <v>0</v>
      </c>
      <c r="AH16" s="79" t="e">
        <f>AI16/AG16</f>
        <v>#DIV/0!</v>
      </c>
      <c r="AI16" s="80">
        <f>AI12+AI13+AI14+AI15</f>
        <v>0</v>
      </c>
      <c r="AJ16" s="78">
        <f>AJ12+AJ13+AJ14+AJ15</f>
        <v>0</v>
      </c>
      <c r="AK16" s="79" t="e">
        <f>AL16/AJ16</f>
        <v>#DIV/0!</v>
      </c>
      <c r="AL16" s="80">
        <f>AL12+AL13+AL14+AL15</f>
        <v>0</v>
      </c>
      <c r="AM16" s="118">
        <f>C16+F16+I16+L16+O16+R16+U16+X16+AA16+AD16+AG16+AJ16</f>
        <v>9.8550000000000004</v>
      </c>
      <c r="AN16" s="119">
        <f t="shared" si="2"/>
        <v>4.3477869101978683</v>
      </c>
      <c r="AO16" s="120">
        <f t="shared" si="3"/>
        <v>42.847439999999992</v>
      </c>
      <c r="AP16" s="131">
        <f>C16+F16+I16+L16+O16+R16</f>
        <v>9.8550000000000004</v>
      </c>
      <c r="AQ16" s="132">
        <f t="shared" si="0"/>
        <v>4.3477869101978683</v>
      </c>
      <c r="AR16" s="133">
        <f>E16+H16+K16+N16+Q16+T16</f>
        <v>42.847439999999992</v>
      </c>
      <c r="AS16" s="131">
        <f>U16+X16+AA16+AD16+AG16+AJ16</f>
        <v>0</v>
      </c>
      <c r="AT16" s="132" t="e">
        <f>AU16/AS16</f>
        <v>#DIV/0!</v>
      </c>
      <c r="AU16" s="133">
        <f>W16+Z16+AC16+AF16+AI16+AL16</f>
        <v>0</v>
      </c>
    </row>
    <row r="17" spans="1:47" ht="5.25" customHeight="1">
      <c r="A17" s="76"/>
      <c r="B17" s="81"/>
      <c r="C17" s="78"/>
      <c r="D17" s="79"/>
      <c r="E17" s="80"/>
      <c r="F17" s="78"/>
      <c r="G17" s="79"/>
      <c r="H17" s="80"/>
      <c r="I17" s="78"/>
      <c r="J17" s="79"/>
      <c r="K17" s="80"/>
      <c r="L17" s="78"/>
      <c r="M17" s="79"/>
      <c r="N17" s="80"/>
      <c r="O17" s="78"/>
      <c r="P17" s="79"/>
      <c r="Q17" s="80"/>
      <c r="R17" s="78"/>
      <c r="S17" s="79"/>
      <c r="T17" s="80"/>
      <c r="U17" s="78"/>
      <c r="V17" s="79"/>
      <c r="W17" s="80"/>
      <c r="X17" s="78"/>
      <c r="Y17" s="79"/>
      <c r="Z17" s="80"/>
      <c r="AA17" s="78"/>
      <c r="AB17" s="79"/>
      <c r="AC17" s="80"/>
      <c r="AD17" s="78"/>
      <c r="AE17" s="79"/>
      <c r="AF17" s="80"/>
      <c r="AG17" s="78"/>
      <c r="AH17" s="79"/>
      <c r="AI17" s="80"/>
      <c r="AJ17" s="78"/>
      <c r="AK17" s="79"/>
      <c r="AL17" s="80"/>
      <c r="AM17" s="118"/>
      <c r="AN17" s="119"/>
      <c r="AO17" s="120"/>
      <c r="AP17" s="109"/>
      <c r="AQ17" s="81"/>
      <c r="AR17" s="108"/>
      <c r="AS17" s="109"/>
      <c r="AT17" s="81"/>
      <c r="AU17" s="108"/>
    </row>
    <row r="18" spans="1:47" ht="21.75" hidden="1" customHeight="1">
      <c r="A18" s="76" t="s">
        <v>72</v>
      </c>
      <c r="B18" s="81" t="s">
        <v>67</v>
      </c>
      <c r="C18" s="78"/>
      <c r="D18" s="79"/>
      <c r="E18" s="80"/>
      <c r="F18" s="78"/>
      <c r="G18" s="79"/>
      <c r="H18" s="80"/>
      <c r="I18" s="78"/>
      <c r="J18" s="79"/>
      <c r="K18" s="80"/>
      <c r="L18" s="78"/>
      <c r="M18" s="79"/>
      <c r="N18" s="80"/>
      <c r="O18" s="78"/>
      <c r="P18" s="79"/>
      <c r="Q18" s="80"/>
      <c r="R18" s="78"/>
      <c r="S18" s="79"/>
      <c r="T18" s="80"/>
      <c r="U18" s="78"/>
      <c r="V18" s="79"/>
      <c r="W18" s="80"/>
      <c r="X18" s="78"/>
      <c r="Y18" s="79"/>
      <c r="Z18" s="80"/>
      <c r="AA18" s="78"/>
      <c r="AB18" s="79"/>
      <c r="AC18" s="80"/>
      <c r="AD18" s="78"/>
      <c r="AE18" s="79"/>
      <c r="AF18" s="80"/>
      <c r="AG18" s="78"/>
      <c r="AH18" s="79"/>
      <c r="AI18" s="80"/>
      <c r="AJ18" s="78"/>
      <c r="AK18" s="79"/>
      <c r="AL18" s="80"/>
      <c r="AM18" s="118">
        <f t="shared" si="1"/>
        <v>0</v>
      </c>
      <c r="AN18" s="119" t="e">
        <f t="shared" si="2"/>
        <v>#DIV/0!</v>
      </c>
      <c r="AO18" s="120">
        <f t="shared" si="3"/>
        <v>0</v>
      </c>
      <c r="AP18" s="131">
        <f>C18+F18+I18+L18+O18+R18</f>
        <v>0</v>
      </c>
      <c r="AQ18" s="132" t="e">
        <f t="shared" si="0"/>
        <v>#DIV/0!</v>
      </c>
      <c r="AR18" s="133">
        <f>E18+H18+K18+N18+Q18+T18</f>
        <v>0</v>
      </c>
      <c r="AS18" s="131">
        <f>U18+X18+AA18+AD18+AG18+AJ18</f>
        <v>0</v>
      </c>
      <c r="AT18" s="132" t="e">
        <f>AU18/AS18</f>
        <v>#DIV/0!</v>
      </c>
      <c r="AU18" s="133">
        <f>W18+Z18+AC18+AF18+AI18+AL18</f>
        <v>0</v>
      </c>
    </row>
    <row r="19" spans="1:47" hidden="1">
      <c r="A19" s="76"/>
      <c r="B19" s="81" t="s">
        <v>68</v>
      </c>
      <c r="C19" s="78"/>
      <c r="D19" s="79"/>
      <c r="E19" s="80"/>
      <c r="F19" s="78"/>
      <c r="G19" s="79"/>
      <c r="H19" s="80"/>
      <c r="I19" s="78"/>
      <c r="J19" s="79"/>
      <c r="K19" s="80"/>
      <c r="L19" s="78"/>
      <c r="M19" s="79"/>
      <c r="N19" s="80"/>
      <c r="O19" s="78"/>
      <c r="P19" s="79"/>
      <c r="Q19" s="80"/>
      <c r="R19" s="78"/>
      <c r="S19" s="79"/>
      <c r="T19" s="80"/>
      <c r="U19" s="78"/>
      <c r="V19" s="79"/>
      <c r="W19" s="80"/>
      <c r="X19" s="78"/>
      <c r="Y19" s="79"/>
      <c r="Z19" s="80"/>
      <c r="AA19" s="78"/>
      <c r="AB19" s="79"/>
      <c r="AC19" s="80"/>
      <c r="AD19" s="78"/>
      <c r="AE19" s="79"/>
      <c r="AF19" s="80"/>
      <c r="AG19" s="78"/>
      <c r="AH19" s="79"/>
      <c r="AI19" s="80"/>
      <c r="AJ19" s="78"/>
      <c r="AK19" s="79"/>
      <c r="AL19" s="80"/>
      <c r="AM19" s="118">
        <f t="shared" si="1"/>
        <v>0</v>
      </c>
      <c r="AN19" s="119" t="e">
        <f t="shared" si="2"/>
        <v>#DIV/0!</v>
      </c>
      <c r="AO19" s="120">
        <f t="shared" si="3"/>
        <v>0</v>
      </c>
      <c r="AP19" s="131">
        <f>C19+F19+I19+L19+O19+R19</f>
        <v>0</v>
      </c>
      <c r="AQ19" s="132" t="e">
        <f t="shared" si="0"/>
        <v>#DIV/0!</v>
      </c>
      <c r="AR19" s="133">
        <f>E19+H19+K19+N19+Q19+T19</f>
        <v>0</v>
      </c>
      <c r="AS19" s="131">
        <f>U19+X19+AA19+AD19+AG19+AJ19</f>
        <v>0</v>
      </c>
      <c r="AT19" s="132" t="e">
        <f>AU19/AS19</f>
        <v>#DIV/0!</v>
      </c>
      <c r="AU19" s="133">
        <f>W19+Z19+AC19+AF19+AI19+AL19</f>
        <v>0</v>
      </c>
    </row>
    <row r="20" spans="1:47" hidden="1">
      <c r="A20" s="76"/>
      <c r="B20" s="81" t="s">
        <v>69</v>
      </c>
      <c r="C20" s="78"/>
      <c r="D20" s="79"/>
      <c r="E20" s="80"/>
      <c r="F20" s="78"/>
      <c r="G20" s="79"/>
      <c r="H20" s="80"/>
      <c r="I20" s="78"/>
      <c r="J20" s="79"/>
      <c r="K20" s="80"/>
      <c r="L20" s="78"/>
      <c r="M20" s="79"/>
      <c r="N20" s="80"/>
      <c r="O20" s="78"/>
      <c r="P20" s="79"/>
      <c r="Q20" s="80"/>
      <c r="R20" s="78"/>
      <c r="S20" s="79"/>
      <c r="T20" s="80"/>
      <c r="U20" s="78"/>
      <c r="V20" s="79"/>
      <c r="W20" s="80"/>
      <c r="X20" s="78"/>
      <c r="Y20" s="79"/>
      <c r="Z20" s="80"/>
      <c r="AA20" s="78"/>
      <c r="AB20" s="79"/>
      <c r="AC20" s="80"/>
      <c r="AD20" s="78"/>
      <c r="AE20" s="79"/>
      <c r="AF20" s="80"/>
      <c r="AG20" s="78"/>
      <c r="AH20" s="79"/>
      <c r="AI20" s="80"/>
      <c r="AJ20" s="78"/>
      <c r="AK20" s="79"/>
      <c r="AL20" s="80"/>
      <c r="AM20" s="118">
        <f t="shared" si="1"/>
        <v>0</v>
      </c>
      <c r="AN20" s="119" t="e">
        <f t="shared" si="2"/>
        <v>#DIV/0!</v>
      </c>
      <c r="AO20" s="120">
        <f t="shared" si="3"/>
        <v>0</v>
      </c>
      <c r="AP20" s="131">
        <f>C20+F20+I20+L20+O20+R20</f>
        <v>0</v>
      </c>
      <c r="AQ20" s="132" t="e">
        <f t="shared" si="0"/>
        <v>#DIV/0!</v>
      </c>
      <c r="AR20" s="133">
        <f>E20+H20+K20+N20+Q20+T20</f>
        <v>0</v>
      </c>
      <c r="AS20" s="131">
        <f>U20+X20+AA20+AD20+AG20+AJ20</f>
        <v>0</v>
      </c>
      <c r="AT20" s="132" t="e">
        <f>AU20/AS20</f>
        <v>#DIV/0!</v>
      </c>
      <c r="AU20" s="133">
        <f>W20+Z20+AC20+AF20+AI20+AL20</f>
        <v>0</v>
      </c>
    </row>
    <row r="21" spans="1:47" hidden="1">
      <c r="A21" s="76"/>
      <c r="B21" s="81" t="s">
        <v>70</v>
      </c>
      <c r="C21" s="78"/>
      <c r="D21" s="79"/>
      <c r="E21" s="80"/>
      <c r="F21" s="78"/>
      <c r="G21" s="79"/>
      <c r="H21" s="80"/>
      <c r="I21" s="78"/>
      <c r="J21" s="79"/>
      <c r="K21" s="80"/>
      <c r="L21" s="78"/>
      <c r="M21" s="79"/>
      <c r="N21" s="80"/>
      <c r="O21" s="78"/>
      <c r="P21" s="79"/>
      <c r="Q21" s="80"/>
      <c r="R21" s="78"/>
      <c r="S21" s="79"/>
      <c r="T21" s="80"/>
      <c r="U21" s="78"/>
      <c r="V21" s="79"/>
      <c r="W21" s="80"/>
      <c r="X21" s="78"/>
      <c r="Y21" s="79"/>
      <c r="Z21" s="80"/>
      <c r="AA21" s="78"/>
      <c r="AB21" s="79"/>
      <c r="AC21" s="80"/>
      <c r="AD21" s="78"/>
      <c r="AE21" s="79"/>
      <c r="AF21" s="80"/>
      <c r="AG21" s="78"/>
      <c r="AH21" s="79"/>
      <c r="AI21" s="80"/>
      <c r="AJ21" s="78"/>
      <c r="AK21" s="79"/>
      <c r="AL21" s="80"/>
      <c r="AM21" s="118">
        <f t="shared" si="1"/>
        <v>0</v>
      </c>
      <c r="AN21" s="119" t="e">
        <f t="shared" si="2"/>
        <v>#DIV/0!</v>
      </c>
      <c r="AO21" s="120">
        <f t="shared" si="3"/>
        <v>0</v>
      </c>
      <c r="AP21" s="131">
        <f>C21+F21+I21+L21+O21+R21</f>
        <v>0</v>
      </c>
      <c r="AQ21" s="132" t="e">
        <f t="shared" si="0"/>
        <v>#DIV/0!</v>
      </c>
      <c r="AR21" s="133">
        <f>E21+H21+K21+N21+Q21+T21</f>
        <v>0</v>
      </c>
      <c r="AS21" s="131">
        <f>U21+X21+AA21+AD21+AG21+AJ21</f>
        <v>0</v>
      </c>
      <c r="AT21" s="132" t="e">
        <f>AU21/AS21</f>
        <v>#DIV/0!</v>
      </c>
      <c r="AU21" s="133">
        <f>W21+Z21+AC21+AF21+AI21+AL21</f>
        <v>0</v>
      </c>
    </row>
    <row r="22" spans="1:47" hidden="1">
      <c r="A22" s="76"/>
      <c r="B22" s="81" t="s">
        <v>71</v>
      </c>
      <c r="C22" s="78">
        <f>C18+C19+C20+C21</f>
        <v>0</v>
      </c>
      <c r="D22" s="79" t="e">
        <f>E22/C22</f>
        <v>#DIV/0!</v>
      </c>
      <c r="E22" s="80">
        <f>E18+E19+E20+E21</f>
        <v>0</v>
      </c>
      <c r="F22" s="78">
        <f>F18+F19+F20+F21</f>
        <v>0</v>
      </c>
      <c r="G22" s="79" t="e">
        <f>H22/F22</f>
        <v>#DIV/0!</v>
      </c>
      <c r="H22" s="80">
        <f>H18+H19+H20+H21</f>
        <v>0</v>
      </c>
      <c r="I22" s="78">
        <f>I18+I19+I20+I21</f>
        <v>0</v>
      </c>
      <c r="J22" s="79" t="e">
        <f>K22/I22</f>
        <v>#DIV/0!</v>
      </c>
      <c r="K22" s="80">
        <f>K18+K19+K20+K21</f>
        <v>0</v>
      </c>
      <c r="L22" s="78">
        <f>L18+L19+L20+L21</f>
        <v>0</v>
      </c>
      <c r="M22" s="79" t="e">
        <f>N22/L22</f>
        <v>#DIV/0!</v>
      </c>
      <c r="N22" s="80">
        <f>N18+N19+N20+N21</f>
        <v>0</v>
      </c>
      <c r="O22" s="78">
        <f>O18+O19+O20+O21</f>
        <v>0</v>
      </c>
      <c r="P22" s="79" t="e">
        <f>Q22/O22</f>
        <v>#DIV/0!</v>
      </c>
      <c r="Q22" s="80">
        <f>Q18+Q19+Q20+Q21</f>
        <v>0</v>
      </c>
      <c r="R22" s="78">
        <f>R18+R19+R20+R21</f>
        <v>0</v>
      </c>
      <c r="S22" s="79" t="e">
        <f>T22/R22</f>
        <v>#DIV/0!</v>
      </c>
      <c r="T22" s="80">
        <f>T18+T19+T20+T21</f>
        <v>0</v>
      </c>
      <c r="U22" s="78">
        <f>U18+U19+U20+U21</f>
        <v>0</v>
      </c>
      <c r="V22" s="79" t="e">
        <f>W22/U22</f>
        <v>#DIV/0!</v>
      </c>
      <c r="W22" s="80">
        <f>W18+W19+W20+W21</f>
        <v>0</v>
      </c>
      <c r="X22" s="78">
        <f>X18+X19+X20+X21</f>
        <v>0</v>
      </c>
      <c r="Y22" s="79" t="e">
        <f>Z22/X22</f>
        <v>#DIV/0!</v>
      </c>
      <c r="Z22" s="80">
        <f>Z18+Z19+Z20+Z21</f>
        <v>0</v>
      </c>
      <c r="AA22" s="78">
        <f>AA18+AA19+AA20+AA21</f>
        <v>0</v>
      </c>
      <c r="AB22" s="79" t="e">
        <f>AC22/AA22</f>
        <v>#DIV/0!</v>
      </c>
      <c r="AC22" s="80">
        <f>AC18+AC19+AC20+AC21</f>
        <v>0</v>
      </c>
      <c r="AD22" s="78">
        <f>AD18+AD19+AD20+AD21</f>
        <v>0</v>
      </c>
      <c r="AE22" s="79" t="e">
        <f>AF22/AD22</f>
        <v>#DIV/0!</v>
      </c>
      <c r="AF22" s="80">
        <f>AF18+AF19+AF20+AF21</f>
        <v>0</v>
      </c>
      <c r="AG22" s="78">
        <f>AG18+AG19+AG20+AG21</f>
        <v>0</v>
      </c>
      <c r="AH22" s="79" t="e">
        <f>AI22/AG22</f>
        <v>#DIV/0!</v>
      </c>
      <c r="AI22" s="80">
        <f>AI18+AI19+AI20+AI21</f>
        <v>0</v>
      </c>
      <c r="AJ22" s="78">
        <f>AJ18+AJ19+AJ20+AJ21</f>
        <v>0</v>
      </c>
      <c r="AK22" s="79" t="e">
        <f>AL22/AJ22</f>
        <v>#DIV/0!</v>
      </c>
      <c r="AL22" s="80">
        <f>AL18+AL19+AL20+AL21</f>
        <v>0</v>
      </c>
      <c r="AM22" s="118">
        <f t="shared" si="1"/>
        <v>0</v>
      </c>
      <c r="AN22" s="119" t="e">
        <f t="shared" si="2"/>
        <v>#DIV/0!</v>
      </c>
      <c r="AO22" s="120">
        <f t="shared" si="3"/>
        <v>0</v>
      </c>
      <c r="AP22" s="131">
        <f>C22+F22+I22+L22+O22+R22</f>
        <v>0</v>
      </c>
      <c r="AQ22" s="132" t="e">
        <f t="shared" si="0"/>
        <v>#DIV/0!</v>
      </c>
      <c r="AR22" s="133">
        <f>E22+H22+K22+N22+Q22+T22</f>
        <v>0</v>
      </c>
      <c r="AS22" s="131">
        <f>U22+X22+AA22+AD22+AG22+AJ22</f>
        <v>0</v>
      </c>
      <c r="AT22" s="132" t="e">
        <f>AU22/AS22</f>
        <v>#DIV/0!</v>
      </c>
      <c r="AU22" s="133">
        <f>W22+Z22+AC22+AF22+AI22+AL22</f>
        <v>0</v>
      </c>
    </row>
    <row r="23" spans="1:47" ht="4.5" hidden="1" customHeight="1">
      <c r="A23" s="76"/>
      <c r="B23" s="81"/>
      <c r="C23" s="78"/>
      <c r="D23" s="79"/>
      <c r="E23" s="80"/>
      <c r="F23" s="78"/>
      <c r="G23" s="79"/>
      <c r="H23" s="80"/>
      <c r="I23" s="78"/>
      <c r="J23" s="79"/>
      <c r="K23" s="80"/>
      <c r="L23" s="78"/>
      <c r="M23" s="79"/>
      <c r="N23" s="80"/>
      <c r="O23" s="78"/>
      <c r="P23" s="79"/>
      <c r="Q23" s="80"/>
      <c r="R23" s="78"/>
      <c r="S23" s="79"/>
      <c r="T23" s="80"/>
      <c r="U23" s="78"/>
      <c r="V23" s="79"/>
      <c r="W23" s="80"/>
      <c r="X23" s="78"/>
      <c r="Y23" s="79"/>
      <c r="Z23" s="80"/>
      <c r="AA23" s="78"/>
      <c r="AB23" s="79"/>
      <c r="AC23" s="80"/>
      <c r="AD23" s="78"/>
      <c r="AE23" s="79"/>
      <c r="AF23" s="80"/>
      <c r="AG23" s="78"/>
      <c r="AH23" s="79"/>
      <c r="AI23" s="80"/>
      <c r="AJ23" s="78"/>
      <c r="AK23" s="79"/>
      <c r="AL23" s="80"/>
      <c r="AM23" s="118"/>
      <c r="AN23" s="119"/>
      <c r="AO23" s="120"/>
      <c r="AP23" s="109"/>
      <c r="AQ23" s="81"/>
      <c r="AR23" s="108"/>
      <c r="AS23" s="109"/>
      <c r="AT23" s="81"/>
      <c r="AU23" s="108"/>
    </row>
    <row r="24" spans="1:47" ht="27.75" hidden="1" customHeight="1">
      <c r="A24" s="71"/>
      <c r="B24" s="72" t="s">
        <v>73</v>
      </c>
      <c r="C24" s="73"/>
      <c r="D24" s="74"/>
      <c r="E24" s="75"/>
      <c r="F24" s="73"/>
      <c r="G24" s="74"/>
      <c r="H24" s="75"/>
      <c r="I24" s="73"/>
      <c r="J24" s="74"/>
      <c r="K24" s="75"/>
      <c r="L24" s="73"/>
      <c r="M24" s="74"/>
      <c r="N24" s="75"/>
      <c r="O24" s="73"/>
      <c r="P24" s="74"/>
      <c r="Q24" s="75"/>
      <c r="R24" s="73"/>
      <c r="S24" s="74"/>
      <c r="T24" s="75"/>
      <c r="U24" s="73"/>
      <c r="V24" s="74"/>
      <c r="W24" s="75"/>
      <c r="X24" s="73"/>
      <c r="Y24" s="74"/>
      <c r="Z24" s="75"/>
      <c r="AA24" s="73"/>
      <c r="AB24" s="74"/>
      <c r="AC24" s="75"/>
      <c r="AD24" s="73"/>
      <c r="AE24" s="74"/>
      <c r="AF24" s="75"/>
      <c r="AG24" s="73"/>
      <c r="AH24" s="74"/>
      <c r="AI24" s="75"/>
      <c r="AJ24" s="73"/>
      <c r="AK24" s="74"/>
      <c r="AL24" s="75"/>
      <c r="AM24" s="121"/>
      <c r="AN24" s="122"/>
      <c r="AO24" s="123"/>
      <c r="AP24" s="109"/>
      <c r="AQ24" s="81"/>
      <c r="AR24" s="108"/>
      <c r="AS24" s="109"/>
      <c r="AT24" s="81"/>
      <c r="AU24" s="108"/>
    </row>
    <row r="25" spans="1:47" ht="31.5" hidden="1">
      <c r="A25" s="76" t="s">
        <v>66</v>
      </c>
      <c r="B25" s="81" t="s">
        <v>74</v>
      </c>
      <c r="C25" s="78"/>
      <c r="D25" s="79"/>
      <c r="E25" s="80"/>
      <c r="F25" s="78"/>
      <c r="G25" s="79"/>
      <c r="H25" s="80"/>
      <c r="I25" s="78"/>
      <c r="J25" s="79"/>
      <c r="K25" s="80"/>
      <c r="L25" s="78"/>
      <c r="M25" s="79"/>
      <c r="N25" s="80"/>
      <c r="O25" s="78"/>
      <c r="P25" s="79"/>
      <c r="Q25" s="80"/>
      <c r="R25" s="78"/>
      <c r="S25" s="79"/>
      <c r="T25" s="80"/>
      <c r="U25" s="78"/>
      <c r="V25" s="79"/>
      <c r="W25" s="80"/>
      <c r="X25" s="78"/>
      <c r="Y25" s="79"/>
      <c r="Z25" s="80"/>
      <c r="AA25" s="78"/>
      <c r="AB25" s="79"/>
      <c r="AC25" s="80"/>
      <c r="AD25" s="78"/>
      <c r="AE25" s="79"/>
      <c r="AF25" s="80"/>
      <c r="AG25" s="78"/>
      <c r="AH25" s="79"/>
      <c r="AI25" s="80"/>
      <c r="AJ25" s="78"/>
      <c r="AK25" s="79"/>
      <c r="AL25" s="80"/>
      <c r="AM25" s="118"/>
      <c r="AN25" s="119"/>
      <c r="AO25" s="120"/>
      <c r="AP25" s="134"/>
      <c r="AQ25" s="135"/>
      <c r="AR25" s="136"/>
      <c r="AS25" s="134"/>
      <c r="AT25" s="135"/>
      <c r="AU25" s="136"/>
    </row>
    <row r="26" spans="1:47" hidden="1">
      <c r="A26" s="76"/>
      <c r="B26" s="81" t="s">
        <v>67</v>
      </c>
      <c r="C26" s="78"/>
      <c r="D26" s="79"/>
      <c r="E26" s="80"/>
      <c r="F26" s="78"/>
      <c r="G26" s="79"/>
      <c r="H26" s="80"/>
      <c r="I26" s="78"/>
      <c r="J26" s="79"/>
      <c r="K26" s="80"/>
      <c r="L26" s="78"/>
      <c r="M26" s="79"/>
      <c r="N26" s="80"/>
      <c r="O26" s="78"/>
      <c r="P26" s="79"/>
      <c r="Q26" s="80"/>
      <c r="R26" s="78"/>
      <c r="S26" s="79"/>
      <c r="T26" s="80"/>
      <c r="U26" s="78"/>
      <c r="V26" s="79"/>
      <c r="W26" s="80"/>
      <c r="X26" s="78"/>
      <c r="Y26" s="79"/>
      <c r="Z26" s="80"/>
      <c r="AA26" s="78"/>
      <c r="AB26" s="79"/>
      <c r="AC26" s="80"/>
      <c r="AD26" s="78"/>
      <c r="AE26" s="79"/>
      <c r="AF26" s="80"/>
      <c r="AG26" s="78"/>
      <c r="AH26" s="79"/>
      <c r="AI26" s="80"/>
      <c r="AJ26" s="78"/>
      <c r="AK26" s="79"/>
      <c r="AL26" s="80"/>
      <c r="AM26" s="118">
        <f>C26+F26+I26+L26+O26+R26+U26+X26+AA26+AD26+AG26+AJ26</f>
        <v>0</v>
      </c>
      <c r="AN26" s="119" t="e">
        <f>AO26/AM26</f>
        <v>#DIV/0!</v>
      </c>
      <c r="AO26" s="120">
        <f>E26+H26+K26+N26+Q26+T26+W26+Z26+AC26+AF26+AI26+AL26</f>
        <v>0</v>
      </c>
      <c r="AP26" s="131">
        <f>C26+F26+I26+L26+O26+R26</f>
        <v>0</v>
      </c>
      <c r="AQ26" s="132" t="e">
        <f>AR26/AP26</f>
        <v>#DIV/0!</v>
      </c>
      <c r="AR26" s="133">
        <f>E26+H26+K26+N26+Q26+T26</f>
        <v>0</v>
      </c>
      <c r="AS26" s="131">
        <f>U26+X26+AA26+AD26+AG26+AJ26</f>
        <v>0</v>
      </c>
      <c r="AT26" s="132" t="e">
        <f>AU26/AS26</f>
        <v>#DIV/0!</v>
      </c>
      <c r="AU26" s="133">
        <f>W26+Z26+AC26+AF26+AI26+AL26</f>
        <v>0</v>
      </c>
    </row>
    <row r="27" spans="1:47" hidden="1">
      <c r="A27" s="76"/>
      <c r="B27" s="81" t="s">
        <v>68</v>
      </c>
      <c r="C27" s="78"/>
      <c r="D27" s="79"/>
      <c r="E27" s="80"/>
      <c r="F27" s="78"/>
      <c r="G27" s="79"/>
      <c r="H27" s="80"/>
      <c r="I27" s="78"/>
      <c r="J27" s="79"/>
      <c r="K27" s="80"/>
      <c r="L27" s="78"/>
      <c r="M27" s="79"/>
      <c r="N27" s="80"/>
      <c r="O27" s="78"/>
      <c r="P27" s="79"/>
      <c r="Q27" s="80"/>
      <c r="R27" s="78"/>
      <c r="S27" s="79"/>
      <c r="T27" s="80"/>
      <c r="U27" s="78"/>
      <c r="V27" s="79"/>
      <c r="W27" s="80"/>
      <c r="X27" s="78"/>
      <c r="Y27" s="79"/>
      <c r="Z27" s="80"/>
      <c r="AA27" s="78"/>
      <c r="AB27" s="79"/>
      <c r="AC27" s="80"/>
      <c r="AD27" s="78"/>
      <c r="AE27" s="79"/>
      <c r="AF27" s="80"/>
      <c r="AG27" s="78"/>
      <c r="AH27" s="79"/>
      <c r="AI27" s="80"/>
      <c r="AJ27" s="78"/>
      <c r="AK27" s="79"/>
      <c r="AL27" s="80"/>
      <c r="AM27" s="118">
        <f>C27+F27+I27+L27+O27+R27+U27+X27+AA27+AD27+AG27+AJ27</f>
        <v>0</v>
      </c>
      <c r="AN27" s="119" t="e">
        <f>AO27/AM27</f>
        <v>#DIV/0!</v>
      </c>
      <c r="AO27" s="120">
        <f>E27+H27+K27+N27+Q27+T27+W27+Z27+AC27+AF27+AI27+AL27</f>
        <v>0</v>
      </c>
      <c r="AP27" s="131">
        <f>C27+F27+I27+L27+O27+R27</f>
        <v>0</v>
      </c>
      <c r="AQ27" s="132" t="e">
        <f>AR27/AP27</f>
        <v>#DIV/0!</v>
      </c>
      <c r="AR27" s="133">
        <f>E27+H27+K27+N27+Q27+T27</f>
        <v>0</v>
      </c>
      <c r="AS27" s="131">
        <f>U27+X27+AA27+AD27+AG27+AJ27</f>
        <v>0</v>
      </c>
      <c r="AT27" s="132" t="e">
        <f>AU27/AS27</f>
        <v>#DIV/0!</v>
      </c>
      <c r="AU27" s="133">
        <f>W27+Z27+AC27+AF27+AI27+AL27</f>
        <v>0</v>
      </c>
    </row>
    <row r="28" spans="1:47" hidden="1">
      <c r="A28" s="76"/>
      <c r="B28" s="81" t="s">
        <v>69</v>
      </c>
      <c r="C28" s="78"/>
      <c r="D28" s="79"/>
      <c r="E28" s="80"/>
      <c r="F28" s="78"/>
      <c r="G28" s="79"/>
      <c r="H28" s="80"/>
      <c r="I28" s="78"/>
      <c r="J28" s="79"/>
      <c r="K28" s="80"/>
      <c r="L28" s="78"/>
      <c r="M28" s="79"/>
      <c r="N28" s="80"/>
      <c r="O28" s="78"/>
      <c r="P28" s="79"/>
      <c r="Q28" s="80"/>
      <c r="R28" s="78"/>
      <c r="S28" s="79"/>
      <c r="T28" s="80"/>
      <c r="U28" s="78"/>
      <c r="V28" s="79"/>
      <c r="W28" s="80"/>
      <c r="X28" s="78"/>
      <c r="Y28" s="79"/>
      <c r="Z28" s="80"/>
      <c r="AA28" s="78"/>
      <c r="AB28" s="79"/>
      <c r="AC28" s="80"/>
      <c r="AD28" s="78"/>
      <c r="AE28" s="79"/>
      <c r="AF28" s="80"/>
      <c r="AG28" s="78"/>
      <c r="AH28" s="79"/>
      <c r="AI28" s="80"/>
      <c r="AJ28" s="78"/>
      <c r="AK28" s="79"/>
      <c r="AL28" s="80"/>
      <c r="AM28" s="118">
        <f>C28+F28+I28+L28+O28+R28+U28+X28+AA28+AD28+AG28+AJ28</f>
        <v>0</v>
      </c>
      <c r="AN28" s="119" t="e">
        <f>AO28/AM28</f>
        <v>#DIV/0!</v>
      </c>
      <c r="AO28" s="120">
        <f>E28+H28+K28+N28+Q28+T28+W28+Z28+AC28+AF28+AI28+AL28</f>
        <v>0</v>
      </c>
      <c r="AP28" s="131">
        <f>C28+F28+I28+L28+O28+R28</f>
        <v>0</v>
      </c>
      <c r="AQ28" s="132" t="e">
        <f>AR28/AP28</f>
        <v>#DIV/0!</v>
      </c>
      <c r="AR28" s="133">
        <f>E28+H28+K28+N28+Q28+T28</f>
        <v>0</v>
      </c>
      <c r="AS28" s="131">
        <f>U28+X28+AA28+AD28+AG28+AJ28</f>
        <v>0</v>
      </c>
      <c r="AT28" s="132" t="e">
        <f>AU28/AS28</f>
        <v>#DIV/0!</v>
      </c>
      <c r="AU28" s="133">
        <f>W28+Z28+AC28+AF28+AI28+AL28</f>
        <v>0</v>
      </c>
    </row>
    <row r="29" spans="1:47" hidden="1">
      <c r="A29" s="76"/>
      <c r="B29" s="81" t="s">
        <v>70</v>
      </c>
      <c r="C29" s="78"/>
      <c r="D29" s="79"/>
      <c r="E29" s="80"/>
      <c r="F29" s="78"/>
      <c r="G29" s="79"/>
      <c r="H29" s="80"/>
      <c r="I29" s="78"/>
      <c r="J29" s="79"/>
      <c r="K29" s="80"/>
      <c r="L29" s="78"/>
      <c r="M29" s="79"/>
      <c r="N29" s="80"/>
      <c r="O29" s="78"/>
      <c r="P29" s="79"/>
      <c r="Q29" s="80"/>
      <c r="R29" s="78"/>
      <c r="S29" s="79"/>
      <c r="T29" s="80"/>
      <c r="U29" s="78"/>
      <c r="V29" s="79"/>
      <c r="W29" s="80"/>
      <c r="X29" s="78"/>
      <c r="Y29" s="79"/>
      <c r="Z29" s="80"/>
      <c r="AA29" s="78"/>
      <c r="AB29" s="79"/>
      <c r="AC29" s="80"/>
      <c r="AD29" s="78"/>
      <c r="AE29" s="79"/>
      <c r="AF29" s="80"/>
      <c r="AG29" s="78"/>
      <c r="AH29" s="79"/>
      <c r="AI29" s="80"/>
      <c r="AJ29" s="78"/>
      <c r="AK29" s="79"/>
      <c r="AL29" s="80"/>
      <c r="AM29" s="118">
        <f>C29+F29+I29+L29+O29+R29+U29+X29+AA29+AD29+AG29+AJ29</f>
        <v>0</v>
      </c>
      <c r="AN29" s="119" t="e">
        <f>AO29/AM29</f>
        <v>#DIV/0!</v>
      </c>
      <c r="AO29" s="120">
        <f>E29+H29+K29+N29+Q29+T29+W29+Z29+AC29+AF29+AI29+AL29</f>
        <v>0</v>
      </c>
      <c r="AP29" s="131">
        <f>C29+F29+I29+L29+O29+R29</f>
        <v>0</v>
      </c>
      <c r="AQ29" s="132" t="e">
        <f>AR29/AP29</f>
        <v>#DIV/0!</v>
      </c>
      <c r="AR29" s="133">
        <f>E29+H29+K29+N29+Q29+T29</f>
        <v>0</v>
      </c>
      <c r="AS29" s="131">
        <f>U29+X29+AA29+AD29+AG29+AJ29</f>
        <v>0</v>
      </c>
      <c r="AT29" s="132" t="e">
        <f>AU29/AS29</f>
        <v>#DIV/0!</v>
      </c>
      <c r="AU29" s="133">
        <f>W29+Z29+AC29+AF29+AI29+AL29</f>
        <v>0</v>
      </c>
    </row>
    <row r="30" spans="1:47" hidden="1">
      <c r="A30" s="76"/>
      <c r="B30" s="81" t="s">
        <v>75</v>
      </c>
      <c r="C30" s="78"/>
      <c r="D30" s="79"/>
      <c r="E30" s="80"/>
      <c r="F30" s="78"/>
      <c r="G30" s="79"/>
      <c r="H30" s="80"/>
      <c r="I30" s="78"/>
      <c r="J30" s="79"/>
      <c r="K30" s="80"/>
      <c r="L30" s="78"/>
      <c r="M30" s="79"/>
      <c r="N30" s="80"/>
      <c r="O30" s="78"/>
      <c r="P30" s="79"/>
      <c r="Q30" s="80"/>
      <c r="R30" s="78"/>
      <c r="S30" s="79"/>
      <c r="T30" s="80"/>
      <c r="U30" s="78"/>
      <c r="V30" s="79"/>
      <c r="W30" s="80"/>
      <c r="X30" s="78"/>
      <c r="Y30" s="79"/>
      <c r="Z30" s="80"/>
      <c r="AA30" s="78"/>
      <c r="AB30" s="79"/>
      <c r="AC30" s="80"/>
      <c r="AD30" s="78"/>
      <c r="AE30" s="79"/>
      <c r="AF30" s="80"/>
      <c r="AG30" s="78"/>
      <c r="AH30" s="79"/>
      <c r="AI30" s="80"/>
      <c r="AJ30" s="78"/>
      <c r="AK30" s="79"/>
      <c r="AL30" s="80"/>
      <c r="AM30" s="118"/>
      <c r="AN30" s="119"/>
      <c r="AO30" s="120"/>
      <c r="AP30" s="131"/>
      <c r="AQ30" s="132"/>
      <c r="AR30" s="133"/>
      <c r="AS30" s="131"/>
      <c r="AT30" s="132"/>
      <c r="AU30" s="133"/>
    </row>
    <row r="31" spans="1:47" hidden="1">
      <c r="A31" s="76"/>
      <c r="B31" s="81" t="s">
        <v>67</v>
      </c>
      <c r="C31" s="78"/>
      <c r="D31" s="79"/>
      <c r="E31" s="80"/>
      <c r="F31" s="78"/>
      <c r="G31" s="79"/>
      <c r="H31" s="80"/>
      <c r="I31" s="78"/>
      <c r="J31" s="79"/>
      <c r="K31" s="80"/>
      <c r="L31" s="78"/>
      <c r="M31" s="79"/>
      <c r="N31" s="80"/>
      <c r="O31" s="78"/>
      <c r="P31" s="79"/>
      <c r="Q31" s="80"/>
      <c r="R31" s="78"/>
      <c r="S31" s="79"/>
      <c r="T31" s="80"/>
      <c r="U31" s="78"/>
      <c r="V31" s="79"/>
      <c r="W31" s="80"/>
      <c r="X31" s="78"/>
      <c r="Y31" s="79"/>
      <c r="Z31" s="80"/>
      <c r="AA31" s="78"/>
      <c r="AB31" s="79"/>
      <c r="AC31" s="80"/>
      <c r="AD31" s="78"/>
      <c r="AE31" s="79"/>
      <c r="AF31" s="80"/>
      <c r="AG31" s="78"/>
      <c r="AH31" s="79"/>
      <c r="AI31" s="80"/>
      <c r="AJ31" s="78"/>
      <c r="AK31" s="79"/>
      <c r="AL31" s="80"/>
      <c r="AM31" s="118">
        <f>C31+F31+I31+L31+O31+R31+U31+X31+AA31+AD31+AG31+AJ31</f>
        <v>0</v>
      </c>
      <c r="AN31" s="119" t="e">
        <f>AO31/AM31</f>
        <v>#DIV/0!</v>
      </c>
      <c r="AO31" s="120">
        <f>E31+H31+K31+N31+Q31+T31+W31+Z31+AC31+AF31+AI31+AL31</f>
        <v>0</v>
      </c>
      <c r="AP31" s="131">
        <f>C31+F31+I31+L31+O31+R31</f>
        <v>0</v>
      </c>
      <c r="AQ31" s="132" t="e">
        <f>AR31/AP31</f>
        <v>#DIV/0!</v>
      </c>
      <c r="AR31" s="133">
        <f>E31+H31+K31+N31+Q31+T31</f>
        <v>0</v>
      </c>
      <c r="AS31" s="131">
        <f>U31+X31+AA31+AD31+AG31+AJ31</f>
        <v>0</v>
      </c>
      <c r="AT31" s="132" t="e">
        <f>AU31/AS31</f>
        <v>#DIV/0!</v>
      </c>
      <c r="AU31" s="133">
        <f>W31+Z31+AC31+AF31+AI31+AL31</f>
        <v>0</v>
      </c>
    </row>
    <row r="32" spans="1:47" hidden="1">
      <c r="A32" s="76"/>
      <c r="B32" s="81" t="s">
        <v>68</v>
      </c>
      <c r="C32" s="78"/>
      <c r="D32" s="79"/>
      <c r="E32" s="80"/>
      <c r="F32" s="78"/>
      <c r="G32" s="79"/>
      <c r="H32" s="80"/>
      <c r="I32" s="78"/>
      <c r="J32" s="79"/>
      <c r="K32" s="80"/>
      <c r="L32" s="78"/>
      <c r="M32" s="79"/>
      <c r="N32" s="80"/>
      <c r="O32" s="78"/>
      <c r="P32" s="79"/>
      <c r="Q32" s="80"/>
      <c r="R32" s="78"/>
      <c r="S32" s="79"/>
      <c r="T32" s="80"/>
      <c r="U32" s="78"/>
      <c r="V32" s="79"/>
      <c r="W32" s="80"/>
      <c r="X32" s="78"/>
      <c r="Y32" s="79"/>
      <c r="Z32" s="80"/>
      <c r="AA32" s="97"/>
      <c r="AB32" s="79"/>
      <c r="AC32" s="80"/>
      <c r="AD32" s="78"/>
      <c r="AE32" s="79"/>
      <c r="AF32" s="80"/>
      <c r="AG32" s="78"/>
      <c r="AH32" s="79"/>
      <c r="AI32" s="80"/>
      <c r="AJ32" s="78"/>
      <c r="AK32" s="79"/>
      <c r="AL32" s="80"/>
      <c r="AM32" s="118">
        <f>C32+F32+I32+L32+O32+R32+U32+X32+AA32+AD32+AG32+AJ32</f>
        <v>0</v>
      </c>
      <c r="AN32" s="119" t="e">
        <f>AO32/AM32</f>
        <v>#DIV/0!</v>
      </c>
      <c r="AO32" s="120">
        <f>E32+H32+K32+N32+Q32+T32+W32+Z32+AC32+AF32+AI32+AL32</f>
        <v>0</v>
      </c>
      <c r="AP32" s="131">
        <f>C32+F32+I32+L32+O32+R32</f>
        <v>0</v>
      </c>
      <c r="AQ32" s="132" t="e">
        <f>AR32/AP32</f>
        <v>#DIV/0!</v>
      </c>
      <c r="AR32" s="133">
        <f>E32+H32+K32+N32+Q32+T32</f>
        <v>0</v>
      </c>
      <c r="AS32" s="131">
        <f>U32+X32+AA32+AD32+AG32+AJ32</f>
        <v>0</v>
      </c>
      <c r="AT32" s="132" t="e">
        <f>AU32/AS32</f>
        <v>#DIV/0!</v>
      </c>
      <c r="AU32" s="133">
        <f>W32+Z32+AC32+AF32+AI32+AL32</f>
        <v>0</v>
      </c>
    </row>
    <row r="33" spans="1:47" hidden="1">
      <c r="A33" s="76"/>
      <c r="B33" s="81" t="s">
        <v>69</v>
      </c>
      <c r="C33" s="78"/>
      <c r="D33" s="79"/>
      <c r="E33" s="80"/>
      <c r="F33" s="78"/>
      <c r="G33" s="79"/>
      <c r="H33" s="80"/>
      <c r="I33" s="78"/>
      <c r="J33" s="79"/>
      <c r="K33" s="80"/>
      <c r="L33" s="78"/>
      <c r="M33" s="79"/>
      <c r="N33" s="80"/>
      <c r="O33" s="78"/>
      <c r="P33" s="79"/>
      <c r="Q33" s="80"/>
      <c r="R33" s="78"/>
      <c r="S33" s="79"/>
      <c r="T33" s="80"/>
      <c r="U33" s="78"/>
      <c r="V33" s="79"/>
      <c r="W33" s="80"/>
      <c r="X33" s="78"/>
      <c r="Y33" s="79"/>
      <c r="Z33" s="80"/>
      <c r="AA33" s="78"/>
      <c r="AB33" s="79"/>
      <c r="AC33" s="80"/>
      <c r="AD33" s="78"/>
      <c r="AE33" s="79"/>
      <c r="AF33" s="80"/>
      <c r="AG33" s="78"/>
      <c r="AH33" s="79"/>
      <c r="AI33" s="80"/>
      <c r="AJ33" s="78"/>
      <c r="AK33" s="79"/>
      <c r="AL33" s="80"/>
      <c r="AM33" s="118">
        <f>C33+F33+I33+L33+O33+R33+U33+X33+AA33+AD33+AG33+AJ33</f>
        <v>0</v>
      </c>
      <c r="AN33" s="119" t="e">
        <f>AO33/AM33</f>
        <v>#DIV/0!</v>
      </c>
      <c r="AO33" s="120">
        <f>E33+H33+K33+N33+Q33+T33+W33+Z33+AC33+AF33+AI33+AL33</f>
        <v>0</v>
      </c>
      <c r="AP33" s="131">
        <f>C33+F33+I33+L33+O33+R33</f>
        <v>0</v>
      </c>
      <c r="AQ33" s="132" t="e">
        <f>AR33/AP33</f>
        <v>#DIV/0!</v>
      </c>
      <c r="AR33" s="133">
        <f>E33+H33+K33+N33+Q33+T33</f>
        <v>0</v>
      </c>
      <c r="AS33" s="131">
        <f>U33+X33+AA33+AD33+AG33+AJ33</f>
        <v>0</v>
      </c>
      <c r="AT33" s="132" t="e">
        <f>AU33/AS33</f>
        <v>#DIV/0!</v>
      </c>
      <c r="AU33" s="133">
        <f>W33+Z33+AC33+AF33+AI33+AL33</f>
        <v>0</v>
      </c>
    </row>
    <row r="34" spans="1:47" hidden="1">
      <c r="A34" s="76"/>
      <c r="B34" s="81" t="s">
        <v>70</v>
      </c>
      <c r="C34" s="78"/>
      <c r="D34" s="79"/>
      <c r="E34" s="80"/>
      <c r="F34" s="78"/>
      <c r="G34" s="79"/>
      <c r="H34" s="80"/>
      <c r="I34" s="78"/>
      <c r="J34" s="79"/>
      <c r="K34" s="80"/>
      <c r="L34" s="78"/>
      <c r="M34" s="79"/>
      <c r="N34" s="80"/>
      <c r="O34" s="78"/>
      <c r="P34" s="79"/>
      <c r="Q34" s="80"/>
      <c r="R34" s="78"/>
      <c r="S34" s="79"/>
      <c r="T34" s="80"/>
      <c r="U34" s="78"/>
      <c r="V34" s="79"/>
      <c r="W34" s="80"/>
      <c r="X34" s="78"/>
      <c r="Y34" s="79"/>
      <c r="Z34" s="80"/>
      <c r="AA34" s="78"/>
      <c r="AB34" s="79"/>
      <c r="AC34" s="80"/>
      <c r="AD34" s="78"/>
      <c r="AE34" s="79"/>
      <c r="AF34" s="80"/>
      <c r="AG34" s="78"/>
      <c r="AH34" s="79"/>
      <c r="AI34" s="80"/>
      <c r="AJ34" s="78"/>
      <c r="AK34" s="79"/>
      <c r="AL34" s="80"/>
      <c r="AM34" s="118">
        <f>C34+F34+I34+L34+O34+R34+U34+X34+AA34+AD34+AG34+AJ34</f>
        <v>0</v>
      </c>
      <c r="AN34" s="119" t="e">
        <f>AO34/AM34</f>
        <v>#DIV/0!</v>
      </c>
      <c r="AO34" s="120">
        <f>E34+H34+K34+N34+Q34+T34+W34+Z34+AC34+AF34+AI34+AL34</f>
        <v>0</v>
      </c>
      <c r="AP34" s="131">
        <f>C34+F34+I34+L34+O34+R34</f>
        <v>0</v>
      </c>
      <c r="AQ34" s="132" t="e">
        <f>AR34/AP34</f>
        <v>#DIV/0!</v>
      </c>
      <c r="AR34" s="133">
        <f>E34+H34+K34+N34+Q34+T34</f>
        <v>0</v>
      </c>
      <c r="AS34" s="131">
        <f>U34+X34+AA34+AD34+AG34+AJ34</f>
        <v>0</v>
      </c>
      <c r="AT34" s="132" t="e">
        <f>AU34/AS34</f>
        <v>#DIV/0!</v>
      </c>
      <c r="AU34" s="133">
        <f>W34+Z34+AC34+AF34+AI34+AL34</f>
        <v>0</v>
      </c>
    </row>
    <row r="35" spans="1:47" hidden="1">
      <c r="A35" s="76"/>
      <c r="B35" s="81" t="s">
        <v>71</v>
      </c>
      <c r="C35" s="78">
        <f>C26+C27+C28+C29</f>
        <v>0</v>
      </c>
      <c r="D35" s="79" t="e">
        <f>E35/C35</f>
        <v>#DIV/0!</v>
      </c>
      <c r="E35" s="80">
        <f>E26+E27+E28+E29+E31+E32+E33+E34</f>
        <v>0</v>
      </c>
      <c r="F35" s="78">
        <f>F26+F27+F28+F29</f>
        <v>0</v>
      </c>
      <c r="G35" s="79" t="e">
        <f>H35/F35</f>
        <v>#DIV/0!</v>
      </c>
      <c r="H35" s="80">
        <f>H26+H27+H28+H29+H31+H32+H33+H34</f>
        <v>0</v>
      </c>
      <c r="I35" s="78">
        <f>I26+I27+I28+I29</f>
        <v>0</v>
      </c>
      <c r="J35" s="79" t="e">
        <f>K35/I35</f>
        <v>#DIV/0!</v>
      </c>
      <c r="K35" s="80">
        <f>K26+K27+K28+K29+K31+K32+K33+K34</f>
        <v>0</v>
      </c>
      <c r="L35" s="78">
        <f>L26+L27+L28+L29</f>
        <v>0</v>
      </c>
      <c r="M35" s="79" t="e">
        <f>N35/L35</f>
        <v>#DIV/0!</v>
      </c>
      <c r="N35" s="80">
        <f>N26+N27+N28+N29+N31+N32+N33+N34</f>
        <v>0</v>
      </c>
      <c r="O35" s="78">
        <f>O26+O27+O28+O29</f>
        <v>0</v>
      </c>
      <c r="P35" s="79" t="e">
        <f>Q35/O35</f>
        <v>#DIV/0!</v>
      </c>
      <c r="Q35" s="80">
        <f>Q26+Q27+Q28+Q29+Q31+Q32+Q33+Q34</f>
        <v>0</v>
      </c>
      <c r="R35" s="78">
        <f>R26+R27+R28+R29</f>
        <v>0</v>
      </c>
      <c r="S35" s="79" t="e">
        <f>T35/R35</f>
        <v>#DIV/0!</v>
      </c>
      <c r="T35" s="80">
        <f>T26+T27+T28+T29+T31+T32+T33+T34</f>
        <v>0</v>
      </c>
      <c r="U35" s="78">
        <f>U26+U27+U28+U29</f>
        <v>0</v>
      </c>
      <c r="V35" s="79" t="e">
        <f>W35/U35</f>
        <v>#DIV/0!</v>
      </c>
      <c r="W35" s="80">
        <f>W26+W27+W28+W29+W31+W32+W33+W34</f>
        <v>0</v>
      </c>
      <c r="X35" s="78">
        <f>X26+X27+X28+X29</f>
        <v>0</v>
      </c>
      <c r="Y35" s="79" t="e">
        <f>Z35/X35</f>
        <v>#DIV/0!</v>
      </c>
      <c r="Z35" s="80">
        <f>Z26+Z27+Z28+Z29+Z31+Z32+Z33+Z34</f>
        <v>0</v>
      </c>
      <c r="AA35" s="78">
        <f>AA26+AA27+AA28+AA29</f>
        <v>0</v>
      </c>
      <c r="AB35" s="79" t="e">
        <f>AC35/AA35</f>
        <v>#DIV/0!</v>
      </c>
      <c r="AC35" s="80">
        <f>AC26+AC27+AC28+AC29+AC31+AC32+AC33+AC34</f>
        <v>0</v>
      </c>
      <c r="AD35" s="78">
        <f>AD26+AD27+AD28+AD29</f>
        <v>0</v>
      </c>
      <c r="AE35" s="79" t="e">
        <f>AF35/AD35</f>
        <v>#DIV/0!</v>
      </c>
      <c r="AF35" s="80">
        <f>AF26+AF27+AF28+AF29+AF31+AF32+AF33+AF34</f>
        <v>0</v>
      </c>
      <c r="AG35" s="78">
        <f>AG26+AG27+AG28+AG29</f>
        <v>0</v>
      </c>
      <c r="AH35" s="79" t="e">
        <f>AI35/AG35</f>
        <v>#DIV/0!</v>
      </c>
      <c r="AI35" s="80">
        <f>AI26+AI27+AI28+AI29+AI31+AI32+AI33+AI34</f>
        <v>0</v>
      </c>
      <c r="AJ35" s="78">
        <f>AJ26+AJ27+AJ28+AJ29</f>
        <v>0</v>
      </c>
      <c r="AK35" s="79" t="e">
        <f>AL35/AJ35</f>
        <v>#DIV/0!</v>
      </c>
      <c r="AL35" s="80">
        <f>AL26+AL27+AL28+AL29+AL31+AL32+AL33+AL34</f>
        <v>0</v>
      </c>
      <c r="AM35" s="118">
        <f>C35+F35+I35+L35+O35+R35+U35+X35+AA35+AD35+AG35+AJ35</f>
        <v>0</v>
      </c>
      <c r="AN35" s="119" t="e">
        <f>AO35/AM35</f>
        <v>#DIV/0!</v>
      </c>
      <c r="AO35" s="120">
        <f>AO26+AO27+AO28+AO29+AO31+AO32+AO33+AO34</f>
        <v>0</v>
      </c>
      <c r="AP35" s="131">
        <f>C35+F35+I35+L35+O35+R35</f>
        <v>0</v>
      </c>
      <c r="AQ35" s="132" t="e">
        <f>AR35/AP35</f>
        <v>#DIV/0!</v>
      </c>
      <c r="AR35" s="133">
        <f>AR26+AR27+AR28+AR29+AR31+AR32+AR33+AR34</f>
        <v>0</v>
      </c>
      <c r="AS35" s="131">
        <f>U35+X35+AA35+AD35+AG35+AJ35</f>
        <v>0</v>
      </c>
      <c r="AT35" s="132" t="e">
        <f>AU35/AS35</f>
        <v>#DIV/0!</v>
      </c>
      <c r="AU35" s="133">
        <f>AU26+AU27+AU28+AU29+AU31+AU32+AU33+AU34</f>
        <v>0</v>
      </c>
    </row>
    <row r="36" spans="1:47" ht="4.5" hidden="1" customHeight="1">
      <c r="A36" s="76"/>
      <c r="B36" s="81"/>
      <c r="C36" s="78"/>
      <c r="D36" s="79"/>
      <c r="E36" s="80"/>
      <c r="F36" s="78"/>
      <c r="G36" s="79"/>
      <c r="H36" s="80"/>
      <c r="I36" s="78"/>
      <c r="J36" s="79"/>
      <c r="K36" s="80"/>
      <c r="L36" s="78"/>
      <c r="M36" s="79"/>
      <c r="N36" s="80"/>
      <c r="O36" s="78"/>
      <c r="P36" s="79"/>
      <c r="Q36" s="80"/>
      <c r="R36" s="78"/>
      <c r="S36" s="79"/>
      <c r="T36" s="80"/>
      <c r="U36" s="78"/>
      <c r="V36" s="79"/>
      <c r="W36" s="80"/>
      <c r="X36" s="78"/>
      <c r="Y36" s="79"/>
      <c r="Z36" s="80"/>
      <c r="AA36" s="78"/>
      <c r="AB36" s="79"/>
      <c r="AC36" s="80"/>
      <c r="AD36" s="78"/>
      <c r="AE36" s="79"/>
      <c r="AF36" s="80"/>
      <c r="AG36" s="78"/>
      <c r="AH36" s="79"/>
      <c r="AI36" s="80"/>
      <c r="AJ36" s="78"/>
      <c r="AK36" s="79"/>
      <c r="AL36" s="80"/>
      <c r="AM36" s="118"/>
      <c r="AN36" s="119"/>
      <c r="AO36" s="120"/>
      <c r="AP36" s="109"/>
      <c r="AQ36" s="81"/>
      <c r="AR36" s="108"/>
      <c r="AS36" s="109"/>
      <c r="AT36" s="81"/>
      <c r="AU36" s="108"/>
    </row>
    <row r="37" spans="1:47" hidden="1">
      <c r="A37" s="76" t="s">
        <v>72</v>
      </c>
      <c r="B37" s="81" t="s">
        <v>74</v>
      </c>
      <c r="C37" s="78"/>
      <c r="D37" s="79"/>
      <c r="E37" s="80"/>
      <c r="F37" s="78"/>
      <c r="G37" s="79"/>
      <c r="H37" s="80"/>
      <c r="I37" s="78"/>
      <c r="J37" s="79"/>
      <c r="K37" s="80"/>
      <c r="L37" s="78"/>
      <c r="M37" s="79"/>
      <c r="N37" s="80"/>
      <c r="O37" s="78"/>
      <c r="P37" s="79"/>
      <c r="Q37" s="80"/>
      <c r="R37" s="78"/>
      <c r="S37" s="79"/>
      <c r="T37" s="80"/>
      <c r="U37" s="78"/>
      <c r="V37" s="79"/>
      <c r="W37" s="80"/>
      <c r="X37" s="78"/>
      <c r="Y37" s="79"/>
      <c r="Z37" s="80"/>
      <c r="AA37" s="78"/>
      <c r="AB37" s="79"/>
      <c r="AC37" s="80"/>
      <c r="AD37" s="78"/>
      <c r="AE37" s="79"/>
      <c r="AF37" s="80"/>
      <c r="AG37" s="78"/>
      <c r="AH37" s="79"/>
      <c r="AI37" s="80"/>
      <c r="AJ37" s="78"/>
      <c r="AK37" s="79"/>
      <c r="AL37" s="80"/>
      <c r="AM37" s="118"/>
      <c r="AN37" s="119"/>
      <c r="AO37" s="120"/>
      <c r="AP37" s="134"/>
      <c r="AQ37" s="135"/>
      <c r="AR37" s="136"/>
      <c r="AS37" s="134"/>
      <c r="AT37" s="135"/>
      <c r="AU37" s="136"/>
    </row>
    <row r="38" spans="1:47" hidden="1">
      <c r="A38" s="76"/>
      <c r="B38" s="81" t="s">
        <v>67</v>
      </c>
      <c r="C38" s="78"/>
      <c r="D38" s="79"/>
      <c r="E38" s="80"/>
      <c r="F38" s="78"/>
      <c r="G38" s="79"/>
      <c r="H38" s="80"/>
      <c r="I38" s="78"/>
      <c r="J38" s="79"/>
      <c r="K38" s="80"/>
      <c r="L38" s="78"/>
      <c r="M38" s="79"/>
      <c r="N38" s="80"/>
      <c r="O38" s="78"/>
      <c r="P38" s="79"/>
      <c r="Q38" s="80"/>
      <c r="R38" s="78"/>
      <c r="S38" s="79"/>
      <c r="T38" s="80"/>
      <c r="U38" s="78"/>
      <c r="V38" s="79"/>
      <c r="W38" s="80"/>
      <c r="X38" s="78"/>
      <c r="Y38" s="79"/>
      <c r="Z38" s="80"/>
      <c r="AA38" s="78"/>
      <c r="AB38" s="79"/>
      <c r="AC38" s="80"/>
      <c r="AD38" s="78"/>
      <c r="AE38" s="79"/>
      <c r="AF38" s="80"/>
      <c r="AG38" s="78"/>
      <c r="AH38" s="79"/>
      <c r="AI38" s="80"/>
      <c r="AJ38" s="78"/>
      <c r="AK38" s="79"/>
      <c r="AL38" s="80"/>
      <c r="AM38" s="118">
        <f>C38+F38+I38+L38+O38+R38+U38+X38+AA38+AD38+AG38+AJ38</f>
        <v>0</v>
      </c>
      <c r="AN38" s="119" t="e">
        <f>AO38/AM38</f>
        <v>#DIV/0!</v>
      </c>
      <c r="AO38" s="120">
        <f>E38+H38+K38+N38+Q38+T38+W38+Z38+AC38+AF38+AI38+AL38</f>
        <v>0</v>
      </c>
      <c r="AP38" s="131">
        <f>C38+F38+I38+L38+O38+R38</f>
        <v>0</v>
      </c>
      <c r="AQ38" s="132" t="e">
        <f t="shared" ref="AQ38:AQ47" si="4">AR38/AP38</f>
        <v>#DIV/0!</v>
      </c>
      <c r="AR38" s="133">
        <f>E38+H38+K38+N38+Q38+T38</f>
        <v>0</v>
      </c>
      <c r="AS38" s="131">
        <f>U38+X38+AA38+AD38+AG38+AJ38</f>
        <v>0</v>
      </c>
      <c r="AT38" s="132" t="e">
        <f t="shared" ref="AT38:AT47" si="5">AU38/AS38</f>
        <v>#DIV/0!</v>
      </c>
      <c r="AU38" s="133">
        <f>W38+Z38+AC38+AF38+AI38+AL38</f>
        <v>0</v>
      </c>
    </row>
    <row r="39" spans="1:47" hidden="1">
      <c r="A39" s="76"/>
      <c r="B39" s="81" t="s">
        <v>68</v>
      </c>
      <c r="C39" s="78"/>
      <c r="D39" s="79"/>
      <c r="E39" s="80"/>
      <c r="F39" s="78"/>
      <c r="G39" s="79"/>
      <c r="H39" s="80"/>
      <c r="I39" s="78"/>
      <c r="J39" s="79"/>
      <c r="K39" s="80"/>
      <c r="L39" s="78"/>
      <c r="M39" s="79"/>
      <c r="N39" s="80"/>
      <c r="O39" s="78"/>
      <c r="P39" s="79"/>
      <c r="Q39" s="80"/>
      <c r="R39" s="78"/>
      <c r="S39" s="79"/>
      <c r="T39" s="80"/>
      <c r="U39" s="78"/>
      <c r="V39" s="79"/>
      <c r="W39" s="80"/>
      <c r="X39" s="78"/>
      <c r="Y39" s="79"/>
      <c r="Z39" s="80"/>
      <c r="AA39" s="78"/>
      <c r="AB39" s="79"/>
      <c r="AC39" s="80"/>
      <c r="AD39" s="78"/>
      <c r="AE39" s="79"/>
      <c r="AF39" s="80"/>
      <c r="AG39" s="78"/>
      <c r="AH39" s="79"/>
      <c r="AI39" s="80"/>
      <c r="AJ39" s="78"/>
      <c r="AK39" s="79"/>
      <c r="AL39" s="80"/>
      <c r="AM39" s="118">
        <f>C39+F39+I39+L39+O39+R39+U39+X39+AA39+AD39+AG39+AJ39</f>
        <v>0</v>
      </c>
      <c r="AN39" s="119" t="e">
        <f>AO39/AM39</f>
        <v>#DIV/0!</v>
      </c>
      <c r="AO39" s="120">
        <f>E39+H39+K39+N39+Q39+T39+W39+Z39+AC39+AF39+AI39+AL39</f>
        <v>0</v>
      </c>
      <c r="AP39" s="131">
        <f>C39+F39+I39+L39+O39+R39</f>
        <v>0</v>
      </c>
      <c r="AQ39" s="132" t="e">
        <f t="shared" si="4"/>
        <v>#DIV/0!</v>
      </c>
      <c r="AR39" s="133">
        <f>E39+H39+K39+N39+Q39+T39</f>
        <v>0</v>
      </c>
      <c r="AS39" s="131">
        <f>U39+X39+AA39+AD39+AG39+AJ39</f>
        <v>0</v>
      </c>
      <c r="AT39" s="132" t="e">
        <f t="shared" si="5"/>
        <v>#DIV/0!</v>
      </c>
      <c r="AU39" s="133">
        <f>W39+Z39+AC39+AF39+AI39+AL39</f>
        <v>0</v>
      </c>
    </row>
    <row r="40" spans="1:47" hidden="1">
      <c r="A40" s="76"/>
      <c r="B40" s="81" t="s">
        <v>69</v>
      </c>
      <c r="C40" s="78"/>
      <c r="D40" s="79"/>
      <c r="E40" s="80"/>
      <c r="F40" s="78"/>
      <c r="G40" s="79"/>
      <c r="H40" s="80"/>
      <c r="I40" s="78"/>
      <c r="J40" s="79"/>
      <c r="K40" s="80"/>
      <c r="L40" s="78"/>
      <c r="M40" s="79"/>
      <c r="N40" s="80"/>
      <c r="O40" s="78"/>
      <c r="P40" s="79"/>
      <c r="Q40" s="80"/>
      <c r="R40" s="78"/>
      <c r="S40" s="79"/>
      <c r="T40" s="80"/>
      <c r="U40" s="78"/>
      <c r="V40" s="79"/>
      <c r="W40" s="80"/>
      <c r="X40" s="78"/>
      <c r="Y40" s="79"/>
      <c r="Z40" s="80"/>
      <c r="AA40" s="78"/>
      <c r="AB40" s="79"/>
      <c r="AC40" s="80"/>
      <c r="AD40" s="78"/>
      <c r="AE40" s="79"/>
      <c r="AF40" s="80"/>
      <c r="AG40" s="78"/>
      <c r="AH40" s="79"/>
      <c r="AI40" s="80"/>
      <c r="AJ40" s="78"/>
      <c r="AK40" s="79"/>
      <c r="AL40" s="80"/>
      <c r="AM40" s="118">
        <f>C40+F40+I40+L40+O40+R40+U40+X40+AA40+AD40+AG40+AJ40</f>
        <v>0</v>
      </c>
      <c r="AN40" s="119" t="e">
        <f>AO40/AM40</f>
        <v>#DIV/0!</v>
      </c>
      <c r="AO40" s="120">
        <f>E40+H40+K40+N40+Q40+T40+W40+Z40+AC40+AF40+AI40+AL40</f>
        <v>0</v>
      </c>
      <c r="AP40" s="131">
        <f>C40+F40+I40+L40+O40+R40</f>
        <v>0</v>
      </c>
      <c r="AQ40" s="132" t="e">
        <f t="shared" si="4"/>
        <v>#DIV/0!</v>
      </c>
      <c r="AR40" s="133">
        <f>E40+H40+K40+N40+Q40+T40</f>
        <v>0</v>
      </c>
      <c r="AS40" s="131">
        <f>U40+X40+AA40+AD40+AG40+AJ40</f>
        <v>0</v>
      </c>
      <c r="AT40" s="132" t="e">
        <f t="shared" si="5"/>
        <v>#DIV/0!</v>
      </c>
      <c r="AU40" s="133">
        <f>W40+Z40+AC40+AF40+AI40+AL40</f>
        <v>0</v>
      </c>
    </row>
    <row r="41" spans="1:47" hidden="1">
      <c r="A41" s="76"/>
      <c r="B41" s="81" t="s">
        <v>70</v>
      </c>
      <c r="C41" s="78"/>
      <c r="D41" s="79"/>
      <c r="E41" s="80"/>
      <c r="F41" s="78"/>
      <c r="G41" s="79"/>
      <c r="H41" s="80"/>
      <c r="I41" s="78"/>
      <c r="J41" s="79"/>
      <c r="K41" s="80"/>
      <c r="L41" s="78"/>
      <c r="M41" s="79"/>
      <c r="N41" s="80"/>
      <c r="O41" s="78"/>
      <c r="P41" s="79"/>
      <c r="Q41" s="80"/>
      <c r="R41" s="78"/>
      <c r="S41" s="79"/>
      <c r="T41" s="80"/>
      <c r="U41" s="78"/>
      <c r="V41" s="79"/>
      <c r="W41" s="80"/>
      <c r="X41" s="78"/>
      <c r="Y41" s="79"/>
      <c r="Z41" s="80"/>
      <c r="AA41" s="78"/>
      <c r="AB41" s="79"/>
      <c r="AC41" s="80"/>
      <c r="AD41" s="78"/>
      <c r="AE41" s="79"/>
      <c r="AF41" s="80"/>
      <c r="AG41" s="78"/>
      <c r="AH41" s="79"/>
      <c r="AI41" s="80"/>
      <c r="AJ41" s="78"/>
      <c r="AK41" s="79"/>
      <c r="AL41" s="80"/>
      <c r="AM41" s="118">
        <f>C41+F41+I41+L41+O41+R41+U41+X41+AA41+AD41+AG41+AJ41</f>
        <v>0</v>
      </c>
      <c r="AN41" s="119" t="e">
        <f>AO41/AM41</f>
        <v>#DIV/0!</v>
      </c>
      <c r="AO41" s="120">
        <f>E41+H41+K41+N41+Q41+T41+W41+Z41+AC41+AF41+AI41+AL41</f>
        <v>0</v>
      </c>
      <c r="AP41" s="131">
        <f>C41+F41+I41+L41+O41+R41</f>
        <v>0</v>
      </c>
      <c r="AQ41" s="132" t="e">
        <f t="shared" si="4"/>
        <v>#DIV/0!</v>
      </c>
      <c r="AR41" s="133">
        <f>E41+H41+K41+N41+Q41+T41</f>
        <v>0</v>
      </c>
      <c r="AS41" s="131">
        <f>U41+X41+AA41+AD41+AG41+AJ41</f>
        <v>0</v>
      </c>
      <c r="AT41" s="132" t="e">
        <f t="shared" si="5"/>
        <v>#DIV/0!</v>
      </c>
      <c r="AU41" s="133">
        <f>W41+Z41+AC41+AF41+AI41+AL41</f>
        <v>0</v>
      </c>
    </row>
    <row r="42" spans="1:47" hidden="1">
      <c r="A42" s="76"/>
      <c r="B42" s="81" t="s">
        <v>75</v>
      </c>
      <c r="C42" s="78"/>
      <c r="D42" s="79"/>
      <c r="E42" s="80"/>
      <c r="F42" s="78"/>
      <c r="G42" s="79"/>
      <c r="H42" s="80"/>
      <c r="I42" s="78"/>
      <c r="J42" s="79"/>
      <c r="K42" s="80"/>
      <c r="L42" s="78"/>
      <c r="M42" s="79"/>
      <c r="N42" s="80"/>
      <c r="O42" s="78"/>
      <c r="P42" s="79"/>
      <c r="Q42" s="80"/>
      <c r="R42" s="78"/>
      <c r="S42" s="79"/>
      <c r="T42" s="80"/>
      <c r="U42" s="78"/>
      <c r="V42" s="79"/>
      <c r="W42" s="80"/>
      <c r="X42" s="78"/>
      <c r="Y42" s="79"/>
      <c r="Z42" s="80"/>
      <c r="AA42" s="78"/>
      <c r="AB42" s="79"/>
      <c r="AC42" s="80"/>
      <c r="AD42" s="78"/>
      <c r="AE42" s="79"/>
      <c r="AF42" s="80"/>
      <c r="AG42" s="78"/>
      <c r="AH42" s="79"/>
      <c r="AI42" s="80"/>
      <c r="AJ42" s="78"/>
      <c r="AK42" s="79"/>
      <c r="AL42" s="80"/>
      <c r="AM42" s="118"/>
      <c r="AN42" s="119"/>
      <c r="AO42" s="120"/>
      <c r="AP42" s="131"/>
      <c r="AQ42" s="132"/>
      <c r="AR42" s="133"/>
      <c r="AS42" s="134"/>
      <c r="AT42" s="135"/>
      <c r="AU42" s="136"/>
    </row>
    <row r="43" spans="1:47" hidden="1">
      <c r="A43" s="76"/>
      <c r="B43" s="81" t="s">
        <v>67</v>
      </c>
      <c r="C43" s="78"/>
      <c r="D43" s="79"/>
      <c r="E43" s="80"/>
      <c r="F43" s="78"/>
      <c r="G43" s="79"/>
      <c r="H43" s="80"/>
      <c r="I43" s="78"/>
      <c r="J43" s="79"/>
      <c r="K43" s="80"/>
      <c r="L43" s="78"/>
      <c r="M43" s="79"/>
      <c r="N43" s="80"/>
      <c r="O43" s="78"/>
      <c r="P43" s="79"/>
      <c r="Q43" s="80"/>
      <c r="R43" s="78"/>
      <c r="S43" s="79"/>
      <c r="T43" s="80"/>
      <c r="U43" s="78"/>
      <c r="V43" s="79"/>
      <c r="W43" s="80"/>
      <c r="X43" s="78"/>
      <c r="Y43" s="79"/>
      <c r="Z43" s="80"/>
      <c r="AA43" s="78"/>
      <c r="AB43" s="79"/>
      <c r="AC43" s="80"/>
      <c r="AD43" s="78"/>
      <c r="AE43" s="79"/>
      <c r="AF43" s="80"/>
      <c r="AG43" s="78"/>
      <c r="AH43" s="79"/>
      <c r="AI43" s="80"/>
      <c r="AJ43" s="78"/>
      <c r="AK43" s="79"/>
      <c r="AL43" s="80"/>
      <c r="AM43" s="118">
        <f>C43+F43+I43+L43+O43+R43+U43+X43+AA43+AD43+AG43+AJ43</f>
        <v>0</v>
      </c>
      <c r="AN43" s="119" t="e">
        <f>AO43/AM43</f>
        <v>#DIV/0!</v>
      </c>
      <c r="AO43" s="120">
        <f>E43+H43+K43+N43+Q43+T43+W43+Z43+AC43+AF43+AI43+AL43</f>
        <v>0</v>
      </c>
      <c r="AP43" s="131">
        <f>C43+F43+I43+L43+O43+R43</f>
        <v>0</v>
      </c>
      <c r="AQ43" s="132" t="e">
        <f t="shared" si="4"/>
        <v>#DIV/0!</v>
      </c>
      <c r="AR43" s="133">
        <f>E43+H43+K43+N43+Q43+T43</f>
        <v>0</v>
      </c>
      <c r="AS43" s="131">
        <f>U43+X43+AA43+AD43+AG43+AJ43</f>
        <v>0</v>
      </c>
      <c r="AT43" s="132" t="e">
        <f t="shared" si="5"/>
        <v>#DIV/0!</v>
      </c>
      <c r="AU43" s="133">
        <f>W43+Z43+AC43+AF43+AI43+AL43</f>
        <v>0</v>
      </c>
    </row>
    <row r="44" spans="1:47" hidden="1">
      <c r="A44" s="76"/>
      <c r="B44" s="81" t="s">
        <v>68</v>
      </c>
      <c r="C44" s="78"/>
      <c r="D44" s="79"/>
      <c r="E44" s="80"/>
      <c r="F44" s="78"/>
      <c r="G44" s="79"/>
      <c r="H44" s="80"/>
      <c r="I44" s="78"/>
      <c r="J44" s="79"/>
      <c r="K44" s="80"/>
      <c r="L44" s="78"/>
      <c r="M44" s="79"/>
      <c r="N44" s="80"/>
      <c r="O44" s="78"/>
      <c r="P44" s="79"/>
      <c r="Q44" s="80"/>
      <c r="R44" s="78"/>
      <c r="S44" s="79"/>
      <c r="T44" s="80"/>
      <c r="U44" s="78"/>
      <c r="V44" s="79"/>
      <c r="W44" s="80"/>
      <c r="X44" s="78"/>
      <c r="Y44" s="79"/>
      <c r="Z44" s="80"/>
      <c r="AA44" s="78"/>
      <c r="AB44" s="79"/>
      <c r="AC44" s="80"/>
      <c r="AD44" s="78"/>
      <c r="AE44" s="79"/>
      <c r="AF44" s="80"/>
      <c r="AG44" s="78"/>
      <c r="AH44" s="79"/>
      <c r="AI44" s="80"/>
      <c r="AJ44" s="78"/>
      <c r="AK44" s="79"/>
      <c r="AL44" s="80"/>
      <c r="AM44" s="118">
        <f>C44+F44+I44+L44+O44+R44+U44+X44+AA44+AD44+AG44+AJ44</f>
        <v>0</v>
      </c>
      <c r="AN44" s="119" t="e">
        <f>AO44/AM44</f>
        <v>#DIV/0!</v>
      </c>
      <c r="AO44" s="120">
        <f>E44+H44+K44+N44+Q44+T44+W44+Z44+AC44+AF44+AI44+AL44</f>
        <v>0</v>
      </c>
      <c r="AP44" s="131">
        <f>C44+F44+I44+L44+O44+R44</f>
        <v>0</v>
      </c>
      <c r="AQ44" s="132" t="e">
        <f t="shared" si="4"/>
        <v>#DIV/0!</v>
      </c>
      <c r="AR44" s="133">
        <f>E44+H44+K44+N44+Q44+T44</f>
        <v>0</v>
      </c>
      <c r="AS44" s="131">
        <f>U44+X44+AA44+AD44+AG44+AJ44</f>
        <v>0</v>
      </c>
      <c r="AT44" s="132" t="e">
        <f t="shared" si="5"/>
        <v>#DIV/0!</v>
      </c>
      <c r="AU44" s="133">
        <f>W44+Z44+AC44+AF44+AI44+AL44</f>
        <v>0</v>
      </c>
    </row>
    <row r="45" spans="1:47" hidden="1">
      <c r="A45" s="76"/>
      <c r="B45" s="81" t="s">
        <v>69</v>
      </c>
      <c r="C45" s="78"/>
      <c r="D45" s="79"/>
      <c r="E45" s="80"/>
      <c r="F45" s="78"/>
      <c r="G45" s="79"/>
      <c r="H45" s="80"/>
      <c r="I45" s="78"/>
      <c r="J45" s="79"/>
      <c r="K45" s="80"/>
      <c r="L45" s="78"/>
      <c r="M45" s="79"/>
      <c r="N45" s="80"/>
      <c r="O45" s="78"/>
      <c r="P45" s="79"/>
      <c r="Q45" s="80"/>
      <c r="R45" s="78"/>
      <c r="S45" s="79"/>
      <c r="T45" s="80"/>
      <c r="U45" s="78"/>
      <c r="V45" s="79"/>
      <c r="W45" s="80"/>
      <c r="X45" s="78"/>
      <c r="Y45" s="79"/>
      <c r="Z45" s="80"/>
      <c r="AA45" s="78"/>
      <c r="AB45" s="79"/>
      <c r="AC45" s="80"/>
      <c r="AD45" s="78"/>
      <c r="AE45" s="79"/>
      <c r="AF45" s="80"/>
      <c r="AG45" s="78"/>
      <c r="AH45" s="79"/>
      <c r="AI45" s="80"/>
      <c r="AJ45" s="78"/>
      <c r="AK45" s="79"/>
      <c r="AL45" s="80"/>
      <c r="AM45" s="118">
        <f>C45+F45+I45+L45+O45+R45+U45+X45+AA45+AD45+AG45+AJ45</f>
        <v>0</v>
      </c>
      <c r="AN45" s="119" t="e">
        <f>AO45/AM45</f>
        <v>#DIV/0!</v>
      </c>
      <c r="AO45" s="120">
        <f>E45+H45+K45+N45+Q45+T45+W45+Z45+AC45+AF45+AI45+AL45</f>
        <v>0</v>
      </c>
      <c r="AP45" s="131">
        <f>C45+F45+I45+L45+O45+R45</f>
        <v>0</v>
      </c>
      <c r="AQ45" s="132" t="e">
        <f t="shared" si="4"/>
        <v>#DIV/0!</v>
      </c>
      <c r="AR45" s="133">
        <f>E45+H45+K45+N45+Q45+T45</f>
        <v>0</v>
      </c>
      <c r="AS45" s="131">
        <f>U45+X45+AA45+AD45+AG45+AJ45</f>
        <v>0</v>
      </c>
      <c r="AT45" s="132" t="e">
        <f t="shared" si="5"/>
        <v>#DIV/0!</v>
      </c>
      <c r="AU45" s="133">
        <f>W45+Z45+AC45+AF45+AI45+AL45</f>
        <v>0</v>
      </c>
    </row>
    <row r="46" spans="1:47" hidden="1">
      <c r="A46" s="76"/>
      <c r="B46" s="81" t="s">
        <v>70</v>
      </c>
      <c r="C46" s="78"/>
      <c r="D46" s="79"/>
      <c r="E46" s="80"/>
      <c r="F46" s="78"/>
      <c r="G46" s="79"/>
      <c r="H46" s="80"/>
      <c r="I46" s="78"/>
      <c r="J46" s="79"/>
      <c r="K46" s="80"/>
      <c r="L46" s="78"/>
      <c r="M46" s="79"/>
      <c r="N46" s="80"/>
      <c r="O46" s="78"/>
      <c r="P46" s="79"/>
      <c r="Q46" s="80"/>
      <c r="R46" s="78"/>
      <c r="S46" s="79"/>
      <c r="T46" s="80"/>
      <c r="U46" s="78"/>
      <c r="V46" s="79"/>
      <c r="W46" s="80"/>
      <c r="X46" s="78"/>
      <c r="Y46" s="79"/>
      <c r="Z46" s="80"/>
      <c r="AA46" s="78"/>
      <c r="AB46" s="79"/>
      <c r="AC46" s="80"/>
      <c r="AD46" s="78"/>
      <c r="AE46" s="79"/>
      <c r="AF46" s="80"/>
      <c r="AG46" s="78"/>
      <c r="AH46" s="79"/>
      <c r="AI46" s="80"/>
      <c r="AJ46" s="78"/>
      <c r="AK46" s="79"/>
      <c r="AL46" s="80"/>
      <c r="AM46" s="118">
        <f>C46+F46+I46+L46+O46+R46+U46+X46+AA46+AD46+AG46+AJ46</f>
        <v>0</v>
      </c>
      <c r="AN46" s="119" t="e">
        <f>AO46/AM46</f>
        <v>#DIV/0!</v>
      </c>
      <c r="AO46" s="120">
        <f>E46+H46+K46+N46+Q46+T46+W46+Z46+AC46+AF46+AI46+AL46</f>
        <v>0</v>
      </c>
      <c r="AP46" s="131">
        <f>C46+F46+I46+L46+O46+R46</f>
        <v>0</v>
      </c>
      <c r="AQ46" s="132" t="e">
        <f t="shared" si="4"/>
        <v>#DIV/0!</v>
      </c>
      <c r="AR46" s="133">
        <f>E46+H46+K46+N46+Q46+T46</f>
        <v>0</v>
      </c>
      <c r="AS46" s="131">
        <f>U46+X46+AA46+AD46+AG46+AJ46</f>
        <v>0</v>
      </c>
      <c r="AT46" s="132" t="e">
        <f t="shared" si="5"/>
        <v>#DIV/0!</v>
      </c>
      <c r="AU46" s="133">
        <f>W46+Z46+AC46+AF46+AI46+AL46</f>
        <v>0</v>
      </c>
    </row>
    <row r="47" spans="1:47" ht="16.5" hidden="1" customHeight="1">
      <c r="A47" s="76"/>
      <c r="B47" s="81" t="s">
        <v>71</v>
      </c>
      <c r="C47" s="78">
        <f>C38+C39+C40+C41</f>
        <v>0</v>
      </c>
      <c r="D47" s="79" t="e">
        <f>E47/C47</f>
        <v>#DIV/0!</v>
      </c>
      <c r="E47" s="80">
        <f>E38+E39+E40+E41+E43+E44+E45+E46</f>
        <v>0</v>
      </c>
      <c r="F47" s="78">
        <f>F38+F39+F40+F41</f>
        <v>0</v>
      </c>
      <c r="G47" s="79" t="e">
        <f>H47/F47</f>
        <v>#DIV/0!</v>
      </c>
      <c r="H47" s="80">
        <f>H38+H39+H40+H41+H43+H44+H45+H46</f>
        <v>0</v>
      </c>
      <c r="I47" s="78">
        <f>I38+I39+I40+I41</f>
        <v>0</v>
      </c>
      <c r="J47" s="79" t="e">
        <f>K47/I47</f>
        <v>#DIV/0!</v>
      </c>
      <c r="K47" s="80">
        <f>K38+K39+K40+K41+K43+K44+K45+K46</f>
        <v>0</v>
      </c>
      <c r="L47" s="78">
        <f>L38+L39+L40+L41</f>
        <v>0</v>
      </c>
      <c r="M47" s="79" t="e">
        <f>N47/L47</f>
        <v>#DIV/0!</v>
      </c>
      <c r="N47" s="80">
        <f>N38+N39+N40+N41+N43+N44+N45+N46</f>
        <v>0</v>
      </c>
      <c r="O47" s="78">
        <f>O38+O39+O40+O41</f>
        <v>0</v>
      </c>
      <c r="P47" s="79" t="e">
        <f>Q47/O47</f>
        <v>#DIV/0!</v>
      </c>
      <c r="Q47" s="80">
        <f>Q38+Q39+Q40+Q41+Q43+Q44+Q45+Q46</f>
        <v>0</v>
      </c>
      <c r="R47" s="78">
        <f>R38+R39+R40+R41</f>
        <v>0</v>
      </c>
      <c r="S47" s="79" t="e">
        <f>T47/R47</f>
        <v>#DIV/0!</v>
      </c>
      <c r="T47" s="80">
        <f>T38+T39+T40+T41+T43+T44+T45+T46</f>
        <v>0</v>
      </c>
      <c r="U47" s="78">
        <f>U38+U39+U40+U41</f>
        <v>0</v>
      </c>
      <c r="V47" s="79" t="e">
        <f>W47/U47</f>
        <v>#DIV/0!</v>
      </c>
      <c r="W47" s="80">
        <f>W38+W39+W40+W41+W43+W44+W45+W46</f>
        <v>0</v>
      </c>
      <c r="X47" s="78">
        <f>X38+X39+X40+X41</f>
        <v>0</v>
      </c>
      <c r="Y47" s="79" t="e">
        <f>Z47/X47</f>
        <v>#DIV/0!</v>
      </c>
      <c r="Z47" s="80">
        <f>Z38+Z39+Z40+Z41+Z43+Z44+Z45+Z46</f>
        <v>0</v>
      </c>
      <c r="AA47" s="78">
        <f>AA38+AA39+AA40+AA41</f>
        <v>0</v>
      </c>
      <c r="AB47" s="79" t="e">
        <f>AC47/AA47</f>
        <v>#DIV/0!</v>
      </c>
      <c r="AC47" s="80">
        <f>AC38+AC39+AC40+AC41+AC43+AC44+AC45+AC46</f>
        <v>0</v>
      </c>
      <c r="AD47" s="78">
        <f>AD38+AD39+AD40+AD41</f>
        <v>0</v>
      </c>
      <c r="AE47" s="79" t="e">
        <f>AF47/AD47</f>
        <v>#DIV/0!</v>
      </c>
      <c r="AF47" s="80">
        <f>AF38+AF39+AF40+AF41+AF43+AF44+AF45+AF46</f>
        <v>0</v>
      </c>
      <c r="AG47" s="78">
        <f>AG38+AG39+AG40+AG41</f>
        <v>0</v>
      </c>
      <c r="AH47" s="79" t="e">
        <f>AI47/AG47</f>
        <v>#DIV/0!</v>
      </c>
      <c r="AI47" s="80">
        <f>AI38+AI39+AI40+AI41+AI43+AI44+AI45+AI46</f>
        <v>0</v>
      </c>
      <c r="AJ47" s="78">
        <f>AJ38+AJ39+AJ40+AJ41</f>
        <v>0</v>
      </c>
      <c r="AK47" s="79" t="e">
        <f>AL47/AJ47</f>
        <v>#DIV/0!</v>
      </c>
      <c r="AL47" s="80">
        <f>AL38+AL39+AL40+AL41+AL43+AL44+AL45+AL46</f>
        <v>0</v>
      </c>
      <c r="AM47" s="118">
        <f>C47+F47+I47+L47+O47+R47+U47+X47+AA47+AD47+AG47+AJ47</f>
        <v>0</v>
      </c>
      <c r="AN47" s="119" t="e">
        <f>AO47/AM47</f>
        <v>#DIV/0!</v>
      </c>
      <c r="AO47" s="120">
        <f>AO38+AO39+AO40+AO41+AO43+AO44+AO45+AO46</f>
        <v>0</v>
      </c>
      <c r="AP47" s="131">
        <f>C47+F47+I47+L47+O47+R47</f>
        <v>0</v>
      </c>
      <c r="AQ47" s="132" t="e">
        <f t="shared" si="4"/>
        <v>#DIV/0!</v>
      </c>
      <c r="AR47" s="133">
        <f>AR38+AR39+AR40+AR41+AR43+AR44+AR45+AR46</f>
        <v>0</v>
      </c>
      <c r="AS47" s="131">
        <f>U47+X47+AA47+AD47+AG47+AJ47</f>
        <v>0</v>
      </c>
      <c r="AT47" s="132" t="e">
        <f t="shared" si="5"/>
        <v>#DIV/0!</v>
      </c>
      <c r="AU47" s="133">
        <f>AU38+AU39+AU40+AU41+AU43+AU44+AU45+AU46</f>
        <v>0</v>
      </c>
    </row>
    <row r="48" spans="1:47" ht="4.5" customHeight="1">
      <c r="A48" s="76"/>
      <c r="B48" s="81"/>
      <c r="C48" s="78"/>
      <c r="D48" s="79"/>
      <c r="E48" s="80"/>
      <c r="F48" s="78"/>
      <c r="G48" s="79"/>
      <c r="H48" s="80"/>
      <c r="I48" s="78"/>
      <c r="J48" s="79"/>
      <c r="K48" s="80"/>
      <c r="L48" s="78"/>
      <c r="M48" s="79"/>
      <c r="N48" s="80"/>
      <c r="O48" s="78"/>
      <c r="P48" s="79"/>
      <c r="Q48" s="80"/>
      <c r="R48" s="78"/>
      <c r="S48" s="79"/>
      <c r="T48" s="80"/>
      <c r="U48" s="78"/>
      <c r="V48" s="79"/>
      <c r="W48" s="80"/>
      <c r="X48" s="78"/>
      <c r="Y48" s="79"/>
      <c r="Z48" s="80"/>
      <c r="AA48" s="78"/>
      <c r="AB48" s="79"/>
      <c r="AC48" s="80"/>
      <c r="AD48" s="78"/>
      <c r="AE48" s="79"/>
      <c r="AF48" s="80"/>
      <c r="AG48" s="78"/>
      <c r="AH48" s="79"/>
      <c r="AI48" s="80"/>
      <c r="AJ48" s="78"/>
      <c r="AK48" s="79"/>
      <c r="AL48" s="80"/>
      <c r="AM48" s="118"/>
      <c r="AN48" s="119"/>
      <c r="AO48" s="120"/>
      <c r="AP48" s="109"/>
      <c r="AQ48" s="81"/>
      <c r="AR48" s="108"/>
      <c r="AS48" s="109"/>
      <c r="AT48" s="81"/>
      <c r="AU48" s="108"/>
    </row>
    <row r="49" spans="1:48" s="87" customFormat="1" ht="16.5" thickBot="1">
      <c r="A49" s="82"/>
      <c r="B49" s="83" t="s">
        <v>76</v>
      </c>
      <c r="C49" s="84">
        <f>C16+C22+C35+C47</f>
        <v>3.0129999999999999</v>
      </c>
      <c r="D49" s="85">
        <f>E49/C49</f>
        <v>4.2249999999999996</v>
      </c>
      <c r="E49" s="86">
        <f>E16+E22+E35+E47</f>
        <v>12.729924999999998</v>
      </c>
      <c r="F49" s="84">
        <f>F16+F22+F35+F47</f>
        <v>2.581</v>
      </c>
      <c r="G49" s="85">
        <f>H49/F49</f>
        <v>4.4390000000000001</v>
      </c>
      <c r="H49" s="86">
        <f>H16+H22+H35+H47</f>
        <v>11.457058999999999</v>
      </c>
      <c r="I49" s="84">
        <f>I16+I22+I35+I47</f>
        <v>2.7229999999999999</v>
      </c>
      <c r="J49" s="85">
        <f>K49/I49</f>
        <v>4.4400000000000004</v>
      </c>
      <c r="K49" s="86">
        <f>K16+K22+K35+K47</f>
        <v>12.090120000000001</v>
      </c>
      <c r="L49" s="84">
        <f>L16+L22+L35+L47</f>
        <v>1.538</v>
      </c>
      <c r="M49" s="85">
        <f>N49/L49</f>
        <v>4.2720000000000002</v>
      </c>
      <c r="N49" s="86">
        <f>N16+N22+N35+N47</f>
        <v>6.5703360000000002</v>
      </c>
      <c r="O49" s="84">
        <f>O16+O22+O35+O47</f>
        <v>0</v>
      </c>
      <c r="P49" s="85" t="e">
        <f>Q49/O49</f>
        <v>#DIV/0!</v>
      </c>
      <c r="Q49" s="86">
        <f>Q16+Q22+Q35+Q47</f>
        <v>0</v>
      </c>
      <c r="R49" s="84">
        <f>R16+R22+R35+R47</f>
        <v>0</v>
      </c>
      <c r="S49" s="85" t="e">
        <f>T49/R49</f>
        <v>#DIV/0!</v>
      </c>
      <c r="T49" s="86">
        <f>T16+T22+T35+T47</f>
        <v>0</v>
      </c>
      <c r="U49" s="84">
        <f>U16+U22+U35+U47</f>
        <v>0</v>
      </c>
      <c r="V49" s="85" t="e">
        <f>W49/U49</f>
        <v>#DIV/0!</v>
      </c>
      <c r="W49" s="86">
        <f>W16+W22+W35+W47</f>
        <v>0</v>
      </c>
      <c r="X49" s="84">
        <f>X16+X22+X35+X47</f>
        <v>0</v>
      </c>
      <c r="Y49" s="85" t="e">
        <f>Z49/X49</f>
        <v>#DIV/0!</v>
      </c>
      <c r="Z49" s="86">
        <f>Z16+Z22+Z35+Z47</f>
        <v>0</v>
      </c>
      <c r="AA49" s="84">
        <f>AA16+AA22+AA35+AA47</f>
        <v>0</v>
      </c>
      <c r="AB49" s="85" t="e">
        <f>AC49/AA49</f>
        <v>#DIV/0!</v>
      </c>
      <c r="AC49" s="86">
        <f>AC16+AC22+AC35+AC47</f>
        <v>0</v>
      </c>
      <c r="AD49" s="84">
        <f>AD16+AD22+AD35+AD47</f>
        <v>0</v>
      </c>
      <c r="AE49" s="85" t="e">
        <f>AF49/AD49</f>
        <v>#DIV/0!</v>
      </c>
      <c r="AF49" s="86">
        <f>AF16+AF22+AF35+AF47</f>
        <v>0</v>
      </c>
      <c r="AG49" s="84">
        <f>AG16+AG22+AG35+AG47</f>
        <v>0</v>
      </c>
      <c r="AH49" s="85" t="e">
        <f>AI49/AG49</f>
        <v>#DIV/0!</v>
      </c>
      <c r="AI49" s="86">
        <f>AI16+AI22+AI35+AI47</f>
        <v>0</v>
      </c>
      <c r="AJ49" s="84">
        <f>AJ16+AJ22+AJ35+AJ47</f>
        <v>0</v>
      </c>
      <c r="AK49" s="85" t="e">
        <f>AL49/AJ49</f>
        <v>#DIV/0!</v>
      </c>
      <c r="AL49" s="86">
        <f>AL16+AL22+AL35+AL47</f>
        <v>0</v>
      </c>
      <c r="AM49" s="124">
        <f>AM16+AM22+AM35+AM47</f>
        <v>9.8550000000000004</v>
      </c>
      <c r="AN49" s="125">
        <f>AO49/AM49</f>
        <v>4.3477869101978683</v>
      </c>
      <c r="AO49" s="126">
        <f>AO16+AO22+AO35+AO47</f>
        <v>42.847439999999992</v>
      </c>
      <c r="AP49" s="137">
        <f>AP16+AP22+AP35+AP47</f>
        <v>9.8550000000000004</v>
      </c>
      <c r="AQ49" s="85">
        <f>AR49/AP49</f>
        <v>4.3477869101978683</v>
      </c>
      <c r="AR49" s="86">
        <f>AR16+AR22+AR35+AR47</f>
        <v>42.847439999999992</v>
      </c>
      <c r="AS49" s="137">
        <f>AS16+AS22+AS35+AS47</f>
        <v>0</v>
      </c>
      <c r="AT49" s="85" t="e">
        <f>AU49/AS49</f>
        <v>#DIV/0!</v>
      </c>
      <c r="AU49" s="86">
        <f>AU16+AU22+AU35+AU47</f>
        <v>0</v>
      </c>
    </row>
    <row r="50" spans="1:48">
      <c r="AS50" s="88"/>
      <c r="AT50" s="89"/>
      <c r="AU50" s="89"/>
      <c r="AV50" s="89"/>
    </row>
    <row r="52" spans="1:48" ht="16.5" thickBot="1">
      <c r="A52" s="187" t="s">
        <v>54</v>
      </c>
      <c r="B52" s="187"/>
      <c r="C52" s="90"/>
      <c r="D52" s="90"/>
      <c r="E52" s="176" t="s">
        <v>117</v>
      </c>
      <c r="F52" s="90"/>
      <c r="G52" s="90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</row>
    <row r="53" spans="1:48">
      <c r="C53" s="60" t="s">
        <v>55</v>
      </c>
      <c r="D53" s="188" t="s">
        <v>56</v>
      </c>
      <c r="E53" s="188"/>
      <c r="F53" s="188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3"/>
      <c r="AR53" s="93"/>
    </row>
    <row r="54" spans="1:48"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</row>
    <row r="55" spans="1:48" ht="16.5" thickBot="1">
      <c r="A55" s="187" t="s">
        <v>57</v>
      </c>
      <c r="B55" s="187"/>
      <c r="C55" s="90"/>
      <c r="D55" s="90"/>
      <c r="E55" s="90" t="s">
        <v>118</v>
      </c>
      <c r="F55" s="90" t="s">
        <v>119</v>
      </c>
      <c r="G55" s="90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</row>
    <row r="56" spans="1:48">
      <c r="C56" s="60" t="s">
        <v>55</v>
      </c>
      <c r="D56" s="95" t="s">
        <v>58</v>
      </c>
      <c r="E56" s="95"/>
      <c r="G56" s="91"/>
      <c r="H56" s="91"/>
      <c r="I56" s="94"/>
      <c r="J56" s="91"/>
      <c r="K56" s="91"/>
      <c r="L56" s="94"/>
      <c r="M56" s="91"/>
      <c r="N56" s="91"/>
      <c r="O56" s="94"/>
      <c r="P56" s="91"/>
      <c r="Q56" s="91"/>
      <c r="R56" s="94"/>
      <c r="S56" s="91"/>
      <c r="T56" s="91"/>
      <c r="U56" s="94"/>
      <c r="V56" s="91"/>
      <c r="W56" s="91"/>
      <c r="X56" s="94"/>
      <c r="Y56" s="91"/>
      <c r="Z56" s="91"/>
      <c r="AA56" s="94"/>
      <c r="AB56" s="91"/>
      <c r="AC56" s="91"/>
      <c r="AD56" s="94"/>
      <c r="AE56" s="91"/>
      <c r="AF56" s="91"/>
      <c r="AG56" s="94"/>
      <c r="AH56" s="91"/>
      <c r="AI56" s="91"/>
      <c r="AJ56" s="94"/>
      <c r="AK56" s="91"/>
      <c r="AL56" s="91"/>
      <c r="AM56" s="94"/>
      <c r="AN56" s="91"/>
      <c r="AO56" s="91"/>
      <c r="AP56" s="94"/>
      <c r="AQ56" s="93"/>
      <c r="AR56" s="93"/>
    </row>
    <row r="58" spans="1:48" s="56" customFormat="1" ht="18.75">
      <c r="A58" s="59" t="s">
        <v>77</v>
      </c>
    </row>
    <row r="59" spans="1:48" s="56" customFormat="1" ht="18.75">
      <c r="A59" s="96" t="s">
        <v>78</v>
      </c>
    </row>
    <row r="60" spans="1:48" s="56" customFormat="1" ht="18.75">
      <c r="A60" s="96" t="s">
        <v>79</v>
      </c>
    </row>
    <row r="61" spans="1:48" s="56" customFormat="1" ht="18.75">
      <c r="A61" s="96" t="s">
        <v>80</v>
      </c>
    </row>
    <row r="62" spans="1:48">
      <c r="A62" s="93"/>
    </row>
    <row r="63" spans="1:48">
      <c r="A63" s="93"/>
    </row>
    <row r="64" spans="1:48">
      <c r="A64" s="93"/>
    </row>
    <row r="65" spans="1:1">
      <c r="A65" s="93"/>
    </row>
    <row r="66" spans="1:1">
      <c r="A66" s="93"/>
    </row>
    <row r="67" spans="1:1">
      <c r="A67" s="93"/>
    </row>
    <row r="68" spans="1:1">
      <c r="A68" s="93"/>
    </row>
    <row r="69" spans="1:1">
      <c r="A69" s="93"/>
    </row>
    <row r="70" spans="1:1">
      <c r="A70" s="93"/>
    </row>
  </sheetData>
  <mergeCells count="21">
    <mergeCell ref="AP8:AR8"/>
    <mergeCell ref="AS8:AU8"/>
    <mergeCell ref="U8:W8"/>
    <mergeCell ref="X8:Z8"/>
    <mergeCell ref="AA8:AC8"/>
    <mergeCell ref="AG8:AI8"/>
    <mergeCell ref="AJ8:AL8"/>
    <mergeCell ref="AM8:AO8"/>
    <mergeCell ref="O8:Q8"/>
    <mergeCell ref="B6:E6"/>
    <mergeCell ref="AD8:AF8"/>
    <mergeCell ref="C8:E8"/>
    <mergeCell ref="F8:H8"/>
    <mergeCell ref="I8:K8"/>
    <mergeCell ref="R8:T8"/>
    <mergeCell ref="A55:B55"/>
    <mergeCell ref="A52:B52"/>
    <mergeCell ref="D53:F53"/>
    <mergeCell ref="A8:A9"/>
    <mergeCell ref="B8:B9"/>
    <mergeCell ref="L8:N8"/>
  </mergeCells>
  <phoneticPr fontId="0" type="noConversion"/>
  <printOptions horizontalCentered="1"/>
  <pageMargins left="0.19685039370078741" right="0.19685039370078741" top="0.39370078740157483" bottom="0.39370078740157483" header="0" footer="0.19685039370078741"/>
  <pageSetup paperSize="9" scale="22" orientation="landscape" r:id="rId1"/>
  <headerFooter alignWithMargins="0">
    <oddFooter>&amp;R&amp;6&amp;Z&amp;F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ПП 2015 год</vt:lpstr>
      <vt:lpstr>ЭЭ 2015 год</vt:lpstr>
      <vt:lpstr>'ПП 2015 год'!Заголовки_для_печати</vt:lpstr>
      <vt:lpstr>'ПП 2015 год'!Область_печати</vt:lpstr>
      <vt:lpstr>'ЭЭ 2015 год'!Область_печати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2015-07-15T13:02:59Z</cp:lastPrinted>
  <dcterms:created xsi:type="dcterms:W3CDTF">2006-09-16T00:00:00Z</dcterms:created>
  <dcterms:modified xsi:type="dcterms:W3CDTF">2015-07-16T12:10:40Z</dcterms:modified>
</cp:coreProperties>
</file>